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1" sheetId="1" r:id="rId1"/>
    <sheet name="3" sheetId="2" r:id="rId2"/>
    <sheet name="4" sheetId="3" r:id="rId3"/>
    <sheet name="5" sheetId="4" r:id="rId4"/>
    <sheet name="6," sheetId="5" r:id="rId5"/>
    <sheet name="7" sheetId="6" r:id="rId6"/>
  </sheets>
  <externalReferences>
    <externalReference r:id="rId9"/>
  </externalReferences>
  <definedNames>
    <definedName name="_xlnm.Print_Area" localSheetId="0">'1'!$A$1:$C$49</definedName>
    <definedName name="_xlnm.Print_Area" localSheetId="3">'5'!$A$1:$D$44</definedName>
    <definedName name="_xlnm.Print_Area" localSheetId="5">'7'!$A$1:$G$267</definedName>
  </definedNames>
  <calcPr fullCalcOnLoad="1"/>
</workbook>
</file>

<file path=xl/sharedStrings.xml><?xml version="1.0" encoding="utf-8"?>
<sst xmlns="http://schemas.openxmlformats.org/spreadsheetml/2006/main" count="2441" uniqueCount="394">
  <si>
    <t xml:space="preserve">                                                                                                                                       Приложение № 1</t>
  </si>
  <si>
    <t>МО "Оксовское"</t>
  </si>
  <si>
    <t>Объем  поступления  доходов</t>
  </si>
  <si>
    <t>Код бюджетной классификации</t>
  </si>
  <si>
    <t>Наименование показателей</t>
  </si>
  <si>
    <t>Сумма, тыс. рублей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</si>
  <si>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</si>
  <si>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</si>
  <si>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</si>
  <si>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</si>
  <si>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</si>
  <si>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 xml:space="preserve"> </t>
  </si>
  <si>
    <t>Земельный налог</t>
  </si>
  <si>
    <t xml:space="preserve">Государственная пошлина 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</si>
  <si>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</si>
  <si>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00010900000000000000</t>
  </si>
  <si>
    <t>Задолженность и перерасчеты по отмененным  налогам, сборам и иным обязательным платежам</t>
  </si>
  <si>
    <t>00010904000000000110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</si>
  <si>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</si>
  <si>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</si>
  <si>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</si>
  <si>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</si>
  <si>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</si>
  <si>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</si>
  <si>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</si>
  <si>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</si>
  <si>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</si>
  <si>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000 1 11 09045 10 0000 120</t>
  </si>
  <si>
    <t>Доходы от оказания платных услуг и компенсации затрат государства</t>
  </si>
  <si>
    <t>000 1 13 01000 00 0000 130</t>
  </si>
  <si>
    <t xml:space="preserve">Прочие доходы от оказания платных услуг </t>
  </si>
  <si>
    <t>000 1 13 02000 00 0000 130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</si>
  <si>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</si>
  <si>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</si>
  <si>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</si>
  <si>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</si>
  <si>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</si>
  <si>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00011406000000000430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</si>
  <si>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</si>
  <si>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</si>
  <si>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РФ</t>
  </si>
  <si>
    <t xml:space="preserve">ВСЕГО  ДОХОДОВ  </t>
  </si>
  <si>
    <t>Приложение №5</t>
  </si>
  <si>
    <t>по разделам, подразделам функциональной классификации</t>
  </si>
  <si>
    <t>расходов бюджетов Российской Федерации.</t>
  </si>
  <si>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</si>
  <si>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</si>
  <si>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</si>
  <si>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</si>
  <si>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</si>
  <si>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</si>
  <si>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образования.</t>
  </si>
  <si>
    <t>02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</si>
  <si>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</si>
  <si>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</si>
  <si>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</si>
  <si>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</si>
  <si>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</si>
  <si>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</si>
  <si>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</si>
  <si>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</si>
  <si>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</si>
  <si>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</si>
  <si>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</si>
  <si>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</si>
  <si>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</si>
  <si>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</si>
  <si>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 экономика</t>
  </si>
  <si>
    <t>Дорожное 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</si>
  <si>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</si>
  <si>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</si>
  <si>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</si>
  <si>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</si>
  <si>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</si>
  <si>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</si>
  <si>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</si>
  <si>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</si>
  <si>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  и кинематография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</si>
  <si>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</si>
  <si>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</si>
  <si>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</si>
  <si>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</si>
  <si>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</si>
  <si>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</si>
  <si>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 области социальной политики</t>
  </si>
  <si>
    <t>ИТОГО по муниципальному образованию</t>
  </si>
  <si>
    <t>Приложение № 7</t>
  </si>
  <si>
    <t>Глава</t>
  </si>
  <si>
    <t>Целевая статья</t>
  </si>
  <si>
    <t>Вид расходов</t>
  </si>
  <si>
    <t>Сумма, тыс. руб.</t>
  </si>
  <si>
    <t>815</t>
  </si>
  <si>
    <t>Обеспечение функционирования Главы муниципального образования</t>
  </si>
  <si>
    <t>210 00 00000</t>
  </si>
  <si>
    <t>Глава муниципального образования</t>
  </si>
  <si>
    <t>211 00 00000</t>
  </si>
  <si>
    <t>Расходы на содержание муниципальных органов и обеспечение их функций</t>
  </si>
  <si>
    <t>211 00 90010</t>
  </si>
  <si>
    <t>Расходы на выплату персоналу государственных (муниципальных органов)</t>
  </si>
  <si>
    <t>120</t>
  </si>
  <si>
    <t xml:space="preserve">Фонд оплаты труда государственных (муниципальных органов) органов 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</si>
  <si>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</si>
  <si>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</si>
  <si>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</si>
  <si>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</si>
  <si>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</si>
  <si>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220 00 00000</t>
  </si>
  <si>
    <t>Расходы на обеспечение деятельности аппарата представительного органа муниципального образования</t>
  </si>
  <si>
    <t>221 00 00000</t>
  </si>
  <si>
    <t>221 00 90010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</si>
  <si>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</si>
  <si>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органов) 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</si>
  <si>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</si>
  <si>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</si>
  <si>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</si>
  <si>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</si>
  <si>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</si>
  <si>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</si>
  <si>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</si>
  <si>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</si>
  <si>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 xml:space="preserve">Фонд оплаты труда государственных (муниципальных органов) органов </t>
  </si>
  <si>
    <t>Уплата налогов, сборов и иных платежей</t>
  </si>
  <si>
    <t>850</t>
  </si>
  <si>
    <t>Уплата налога на имущество организаций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</si>
  <si>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</si>
  <si>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</si>
  <si>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</si>
  <si>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</si>
  <si>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</si>
  <si>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</si>
  <si>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</si>
  <si>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07</t>
  </si>
  <si>
    <t>Прочие расходы органов местного самоуправления, связанные с общегосударственным управлением</t>
  </si>
  <si>
    <t>270 00 00000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</si>
  <si>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</si>
  <si>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271 00 90010</t>
  </si>
  <si>
    <t>Реализация государственных функций, связанных с общегосударственным управлением</t>
  </si>
  <si>
    <t>520 00 00000</t>
  </si>
  <si>
    <t>Выполнение других обязательств государства</t>
  </si>
  <si>
    <t>521 00 90010</t>
  </si>
  <si>
    <t xml:space="preserve">Фонд оплаты труда государственных (муниципальных) органов  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</si>
  <si>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</si>
  <si>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</si>
  <si>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271 00 51180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</si>
  <si>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</si>
  <si>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</si>
  <si>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290 00 00000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</si>
  <si>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</si>
  <si>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291 00 90010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</si>
  <si>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</si>
  <si>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</si>
  <si>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291 00 90020</t>
  </si>
  <si>
    <t xml:space="preserve">   </t>
  </si>
  <si>
    <t>Реализация функций, связанных с обеспечением первичных мер пожарной безопасности</t>
  </si>
  <si>
    <t>280 00 00000</t>
  </si>
  <si>
    <t>Мероприятия по обеспечению пожарной безопасности</t>
  </si>
  <si>
    <t>281 00 90010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</si>
  <si>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</si>
  <si>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</si>
  <si>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</si>
  <si>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912</t>
  </si>
  <si>
    <t>Дорожное хозяйство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</si>
  <si>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</si>
  <si>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291 00 78120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</si>
  <si>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</si>
  <si>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291 00 88280</t>
  </si>
  <si>
    <t>301 00 90010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</si>
  <si>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</si>
  <si>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3419001</t>
  </si>
  <si>
    <t>ИМТ на осуществление полномочий по муниципальному земельному контролю</t>
  </si>
  <si>
    <t>301 00 88340</t>
  </si>
  <si>
    <t>жилищное хозяйство</t>
  </si>
  <si>
    <t>Поддержка жилищного хозяйства</t>
  </si>
  <si>
    <t>310 00 00000</t>
  </si>
  <si>
    <t>311 00 90010</t>
  </si>
  <si>
    <t>Закупка товаров, работ, услуг в целях капитального ремонта государственного имущества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</si>
  <si>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</si>
  <si>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311 00 88320</t>
  </si>
  <si>
    <t>351 00 90010</t>
  </si>
  <si>
    <t>Закупка товаров, работ и услуг в целях капитального ремонта государственного  (муниципального) имущества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</si>
  <si>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</si>
  <si>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</si>
  <si>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</si>
  <si>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31 00 88320</t>
  </si>
  <si>
    <t>Поддержка коммунального хозяйства</t>
  </si>
  <si>
    <t>320 00 00000</t>
  </si>
  <si>
    <t>321 00 90010</t>
  </si>
  <si>
    <t>Субсидии юридическим лицам</t>
  </si>
  <si>
    <t>006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</si>
  <si>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</si>
  <si>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361 00 90010</t>
  </si>
  <si>
    <t>Возмещение убытков, возникающих в результате регулирования тарифов на холодную воду и водоотведение</t>
  </si>
  <si>
    <t>Закупка товаров, работ и услуг в целях капитального ремонта государственного (муниципального) имущества</t>
  </si>
  <si>
    <t>243</t>
  </si>
  <si>
    <t>ИМТ на осуществление полномочий по организации в границах поселения электро-, тепло-, газо-, водоснабжения, водоотведения, снабжения топливом населения</t>
  </si>
  <si>
    <t>321 00 88310</t>
  </si>
  <si>
    <t>ИМТ на осуществление полномочий по организации сбора и вывоза бытовых отходов и мусора</t>
  </si>
  <si>
    <t>321 00 88330</t>
  </si>
  <si>
    <t>331 00 90010</t>
  </si>
  <si>
    <t>Организация мест захоронения</t>
  </si>
  <si>
    <t>373 00 90020</t>
  </si>
  <si>
    <t>331 00 90020</t>
  </si>
  <si>
    <t>Прочие мероприятия по благоустройству</t>
  </si>
  <si>
    <t>371 00 90030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</si>
  <si>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</si>
  <si>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за счет средств бюджета муниципального района</t>
  </si>
  <si>
    <t>Общее образование</t>
  </si>
  <si>
    <t>0700000</t>
  </si>
  <si>
    <t>Резервные фонды местных администраций</t>
  </si>
  <si>
    <t>0700500</t>
  </si>
  <si>
    <t>Прочие расходы</t>
  </si>
  <si>
    <t>013</t>
  </si>
  <si>
    <t>ИМТ на осуществление полномочий по организации ритуальных услуг и содержанию мест захоронения</t>
  </si>
  <si>
    <t>331 00 88350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</si>
  <si>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</si>
  <si>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</si>
  <si>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</si>
  <si>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Дом культуры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</si>
  <si>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</si>
  <si>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</si>
  <si>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</si>
  <si>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</si>
  <si>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 за исключением фонда оплаты</t>
  </si>
  <si>
    <t>112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</si>
  <si>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</si>
  <si>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</si>
  <si>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Уплата прочих налогов, сборов и иных платежей</t>
  </si>
  <si>
    <t>Доплаты к пенсиям, дополнительное пенсионное обеспечение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</si>
  <si>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</si>
  <si>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</si>
  <si>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</si>
  <si>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320</t>
  </si>
  <si>
    <t>461 00 90010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</si>
  <si>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</si>
  <si>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</si>
  <si>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</si>
  <si>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Социальные выплаты</t>
  </si>
  <si>
    <t>005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</si>
  <si>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</si>
  <si>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</si>
  <si>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Физическая культура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</si>
  <si>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</si>
  <si>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</si>
  <si>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>Бюджетные инвестиции в объекты капитального стороительства  собственности  муниципальных образований</t>
  </si>
  <si>
    <t>1020102</t>
  </si>
  <si>
    <t xml:space="preserve">Бюджетные инвестиции </t>
  </si>
  <si>
    <t>003</t>
  </si>
  <si>
    <t>5000000</t>
  </si>
  <si>
    <t>5019001</t>
  </si>
  <si>
    <t>Массовый спорт</t>
  </si>
  <si>
    <t>Физкультурно-оздоровительная работа и спортивные мероприятия</t>
  </si>
  <si>
    <t>510 00 00000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</si>
  <si>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</si>
  <si>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511 00 90010</t>
  </si>
  <si>
    <t xml:space="preserve"> целевым статьям и видам расходов функциональной классификации расходов бюджетов</t>
  </si>
  <si>
    <t>Вид расхо- дов</t>
  </si>
  <si>
    <t>Сумма,тыс.  руб.</t>
  </si>
  <si>
    <t>Приложение №6</t>
  </si>
  <si>
    <t>Мероприятия в сфере дорожной деятельности в отношении автомобильных дорог общего пользования местного значения</t>
  </si>
  <si>
    <t xml:space="preserve">291 00 90010 </t>
  </si>
  <si>
    <t>ИМТ на мероприятия по регистрации прав муниципальной собственности</t>
  </si>
  <si>
    <t>311 00 88260</t>
  </si>
  <si>
    <t>Капитальные вложения в объекты недвижимого имущества государственной (муниципальной) собственности</t>
  </si>
  <si>
    <t>311 00 95020</t>
  </si>
  <si>
    <t>400</t>
  </si>
  <si>
    <t>Бюджетные инвестиции на строительство объектов недвижимого имущества в государственную (муниципальную) собственность</t>
  </si>
  <si>
    <t xml:space="preserve">311 00 95020 </t>
  </si>
  <si>
    <t>410</t>
  </si>
  <si>
    <t>Обеспечение мероприятий  по переселению граждан из аварийного жилищного фонда осуществляемых за счет средств,поступивших от Фонда</t>
  </si>
  <si>
    <t>311 00 9502</t>
  </si>
  <si>
    <t>412</t>
  </si>
  <si>
    <t>311 00 96020</t>
  </si>
  <si>
    <t>Обеспечение мероприятий  по переселению граждан из аварийного жилищного фонда осуществляемых за счет средств,областного бюджета</t>
  </si>
  <si>
    <t>321 00 78340</t>
  </si>
  <si>
    <t>351 00 78240</t>
  </si>
  <si>
    <t>351 00 88230</t>
  </si>
  <si>
    <t>351 00 78420</t>
  </si>
  <si>
    <t>351 00 S8040</t>
  </si>
  <si>
    <t>312</t>
  </si>
  <si>
    <t>Приложение № 4</t>
  </si>
  <si>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</si>
  <si>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</si>
  <si>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</si>
  <si>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</si>
  <si>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</si>
  <si>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</si>
  <si>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</si>
  <si>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</si>
  <si>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</si>
  <si>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</si>
  <si>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</si>
  <si>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</si>
  <si>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Увеличение прочих остатков денежных средств бюджетов поселений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</si>
  <si>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</si>
  <si>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</si>
  <si>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</si>
  <si>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</si>
  <si>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</si>
  <si>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</si>
  <si>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</si>
  <si>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Уменьшение прочих остатков денежных средств бюджетов поселений</t>
  </si>
  <si>
    <t>000010502011000000610</t>
  </si>
  <si>
    <t xml:space="preserve">                                                                                        Приложение № 3</t>
  </si>
  <si>
    <t xml:space="preserve">                                                                                                                  МО "Оксовское"</t>
  </si>
  <si>
    <t>Перечень главных администраторов</t>
  </si>
  <si>
    <t>источников финансирования дефицита</t>
  </si>
  <si>
    <t>Код главы</t>
  </si>
  <si>
    <t xml:space="preserve"> Код группы,подгрупы, статьи и вида источников</t>
  </si>
  <si>
    <t>Наименование главных администраторов наименование источников финансирования дефицита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</si>
  <si>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</si>
  <si>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</si>
  <si>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</si>
  <si>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</si>
  <si>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26100 90010</t>
  </si>
  <si>
    <t>Прочие межбюджетные трансферты, передаваемые бюджетам сельских поселений</t>
  </si>
  <si>
    <t>351 00 00000</t>
  </si>
  <si>
    <t>331 00 88230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</si>
  <si>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</si>
  <si>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281 00 78420</t>
  </si>
  <si>
    <t>281 00 S8040</t>
  </si>
  <si>
    <t>Другие  вопросы в  области жилищно- коммунального хозяйства</t>
  </si>
  <si>
    <t>Другие вопросы  в  области  жилищно- коммунального  хозяйства</t>
  </si>
  <si>
    <t>341 00 88370</t>
  </si>
  <si>
    <t>Другие вопосы в области  жилищно-коммунального хозяйства</t>
  </si>
  <si>
    <t>352 00 88230</t>
  </si>
  <si>
    <t>353 00 88230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</si>
  <si>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</si>
  <si>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315 00 90010</t>
  </si>
  <si>
    <t>Субсидии бюджетам субъектов Российской Федерации муниципальных образований (межбюджетные субсидии)</t>
  </si>
  <si>
    <t>Софинансирование программы Архангельской области "Культура Русского Севера (2013-2020 годы)"</t>
  </si>
  <si>
    <t>321 00 00000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</si>
  <si>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</si>
  <si>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</si>
  <si>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Иные межбюджетные трансферты</t>
  </si>
  <si>
    <t>231 00 90010</t>
  </si>
  <si>
    <t>Межбюджетные трансферты</t>
  </si>
  <si>
    <t>500</t>
  </si>
  <si>
    <t>540</t>
  </si>
  <si>
    <t>23100 90010</t>
  </si>
  <si>
    <t xml:space="preserve"> бюджета МО "Оксовское" в 2019 году</t>
  </si>
  <si>
    <t>Распределение расходов бюджета МО "Оксовское" на 2019 год</t>
  </si>
  <si>
    <t>Распределение бюджетных ассигнований из бюджета МО "Оксовское" на 2019 год по разделам,подразделам,</t>
  </si>
  <si>
    <t>дефицита  местного  бюджета  на  2019  год</t>
  </si>
  <si>
    <t xml:space="preserve">Резервный фонд администрации  </t>
  </si>
  <si>
    <t>250 00 00000</t>
  </si>
  <si>
    <t>Резервный фонд администрации муниципального образования</t>
  </si>
  <si>
    <t>251 00 90010</t>
  </si>
  <si>
    <t>Резервные средства</t>
  </si>
  <si>
    <t>870</t>
  </si>
  <si>
    <t>Ведомственная структура расходов бюджета МО "Оксовское" на 2019 год</t>
  </si>
  <si>
    <t xml:space="preserve"> бюджета МО "Оксовское"  </t>
  </si>
  <si>
    <t xml:space="preserve"> 000 1 00 00000 00 000 0000</t>
  </si>
  <si>
    <t xml:space="preserve"> 000 1 01 00000 00 0000 000</t>
  </si>
  <si>
    <t xml:space="preserve"> 000 1 01 02000 01 0000 110</t>
  </si>
  <si>
    <t xml:space="preserve"> 000 1 06 00000 00 0000 000</t>
  </si>
  <si>
    <t>000 1 06 01000 00 0000 110</t>
  </si>
  <si>
    <t>000 1 06 06000 00 0000 110</t>
  </si>
  <si>
    <t>000 1 08 00000 00 0000 000</t>
  </si>
  <si>
    <t>000 1 08 04000 01 0000 110</t>
  </si>
  <si>
    <t>000 1 11 00000 00 0000 000</t>
  </si>
  <si>
    <t>000 1 11 05000 00 0000 120</t>
  </si>
  <si>
    <t>000 1 11 05035 10 0000 120</t>
  </si>
  <si>
    <t>000 1 13 00000 00 0000 000</t>
  </si>
  <si>
    <t>000 2 00 00000 00 0000 000</t>
  </si>
  <si>
    <t>000 2 02 00000 00 0000 000</t>
  </si>
  <si>
    <t>000 2 02 15001 10 0000 150</t>
  </si>
  <si>
    <t>000 2 02 20000 00 0000 150</t>
  </si>
  <si>
    <t>000 2 02 29999 10 0000 150</t>
  </si>
  <si>
    <t>000 2 02 30024 10 0000 150</t>
  </si>
  <si>
    <t>000 20 2 35118 10 0000 150</t>
  </si>
  <si>
    <t>000 2 02 49999 10 0000 150</t>
  </si>
  <si>
    <t>000 2 02 40014 10 0000 150</t>
  </si>
  <si>
    <t>000 2 19 60010 10 0000 150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</si>
  <si>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</si>
  <si>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</si>
  <si>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</si>
  <si>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831</t>
  </si>
  <si>
    <t>221 00 88380</t>
  </si>
  <si>
    <t>321 00 88380</t>
  </si>
  <si>
    <t>331 00 88380</t>
  </si>
  <si>
    <t>351 00 88380</t>
  </si>
  <si>
    <t>320 00 88380</t>
  </si>
  <si>
    <t>к  Решению муниципального Совета</t>
  </si>
  <si>
    <t xml:space="preserve"> к Решению муниципального Совета</t>
  </si>
  <si>
    <t xml:space="preserve">к Решению муниципального Совета </t>
  </si>
  <si>
    <t xml:space="preserve">к  Решению Муниципального Совета </t>
  </si>
  <si>
    <t xml:space="preserve">к  Решению муниципального Совета  </t>
  </si>
  <si>
    <t>301 00 88380</t>
  </si>
  <si>
    <t>Национальная экономика</t>
  </si>
  <si>
    <t xml:space="preserve">МО "Оксовское" от  "28"  марта  2019 года №125  </t>
  </si>
  <si>
    <t xml:space="preserve">от "28" марта  2019 года №125 </t>
  </si>
  <si>
    <t xml:space="preserve">от "28" марта 2019 года №125  </t>
  </si>
  <si>
    <t xml:space="preserve">от "28" марта  2019 года №125  </t>
  </si>
  <si>
    <t xml:space="preserve">МО "Оксовское" от "28" марта 2019 г №125 </t>
  </si>
</sst>
</file>

<file path=xl/styles.xml><?xml version="1.0" encoding="utf-8"?>
<styleSheet xmlns="http://schemas.openxmlformats.org/spreadsheetml/2006/main">
  <numFmts count="5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_р_._-;\-* #,##0.0_р_._-;_-* &quot;-&quot;?_р_._-;_-@_-"/>
    <numFmt numFmtId="197" formatCode="0.0"/>
    <numFmt numFmtId="198" formatCode="_-* #,##0.0_р_._-;\-* #,##0.0_р_._-;_-* &quot;-&quot;??_р_._-;_-@_-"/>
    <numFmt numFmtId="199" formatCode="_-* #,##0.00_р_._-;\-* #,##0.00_р_._-;_-* &quot;-&quot;?_р_._-;_-@_-"/>
    <numFmt numFmtId="200" formatCode="0.0%"/>
    <numFmt numFmtId="201" formatCode="_-* #,##0_р_._-;\-* #,##0_р_._-;_-* &quot;-&quot;??_р_._-;_-@_-"/>
    <numFmt numFmtId="202" formatCode="0.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[$-FC19]d\ mmmm\ yyyy\ &quot;г.&quot;"/>
    <numFmt numFmtId="208" formatCode="_-* #,##0.0\ _₽_-;\-* #,##0.0\ _₽_-;_-* &quot;-&quot;?\ _₽_-;_-@_-"/>
    <numFmt numFmtId="209" formatCode="_-* #,##0.0\ _р_._-;\-* #,##0.0\ _р_._-;_-* &quot;-&quot;?\ _р_._-;_-@_-"/>
  </numFmts>
  <fonts count="60">
    <font>
      <sz val="10"/>
      <name val="Arial"/>
      <family val="0"/>
    </font>
    <font>
      <sz val="11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96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49" fontId="9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vertical="top" wrapText="1"/>
    </xf>
    <xf numFmtId="197" fontId="9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vertical="center" wrapText="1"/>
    </xf>
    <xf numFmtId="197" fontId="9" fillId="0" borderId="0" xfId="0" applyNumberFormat="1" applyFont="1" applyAlignment="1">
      <alignment horizontal="center" wrapText="1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/>
    </xf>
    <xf numFmtId="49" fontId="13" fillId="0" borderId="0" xfId="0" applyNumberFormat="1" applyFont="1" applyAlignment="1">
      <alignment horizontal="left" wrapText="1"/>
    </xf>
    <xf numFmtId="0" fontId="14" fillId="0" borderId="0" xfId="0" applyFont="1" applyFill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/>
    </xf>
    <xf numFmtId="198" fontId="12" fillId="0" borderId="11" xfId="59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vertical="top"/>
    </xf>
    <xf numFmtId="0" fontId="12" fillId="0" borderId="12" xfId="59" applyNumberFormat="1" applyFont="1" applyFill="1" applyBorder="1" applyAlignment="1">
      <alignment horizontal="justify" vertical="top"/>
    </xf>
    <xf numFmtId="0" fontId="12" fillId="0" borderId="13" xfId="0" applyFont="1" applyFill="1" applyBorder="1" applyAlignment="1" quotePrefix="1">
      <alignment horizontal="center"/>
    </xf>
    <xf numFmtId="198" fontId="12" fillId="0" borderId="12" xfId="59" applyNumberFormat="1" applyFont="1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196" fontId="15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5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justify" vertical="top" wrapText="1"/>
    </xf>
    <xf numFmtId="0" fontId="1" fillId="0" borderId="14" xfId="52" applyFont="1" applyBorder="1" applyAlignment="1">
      <alignment vertical="top" wrapText="1"/>
      <protection/>
    </xf>
    <xf numFmtId="0" fontId="1" fillId="0" borderId="10" xfId="52" applyFont="1" applyBorder="1" applyAlignment="1">
      <alignment vertical="top" wrapText="1"/>
      <protection/>
    </xf>
    <xf numFmtId="0" fontId="1" fillId="0" borderId="16" xfId="52" applyFont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/>
    </xf>
    <xf numFmtId="0" fontId="12" fillId="0" borderId="10" xfId="0" applyFont="1" applyBorder="1" applyAlignment="1">
      <alignment horizontal="justify" vertical="top"/>
    </xf>
    <xf numFmtId="0" fontId="21" fillId="0" borderId="17" xfId="0" applyFont="1" applyBorder="1" applyAlignment="1">
      <alignment horizontal="justify" vertical="top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justify" vertical="top"/>
    </xf>
    <xf numFmtId="0" fontId="12" fillId="0" borderId="17" xfId="0" applyFont="1" applyFill="1" applyBorder="1" applyAlignment="1">
      <alignment horizontal="left" vertical="top"/>
    </xf>
    <xf numFmtId="0" fontId="12" fillId="0" borderId="10" xfId="59" applyNumberFormat="1" applyFont="1" applyFill="1" applyBorder="1" applyAlignment="1">
      <alignment horizontal="justify" vertical="top"/>
    </xf>
    <xf numFmtId="0" fontId="12" fillId="0" borderId="10" xfId="59" applyNumberFormat="1" applyFont="1" applyFill="1" applyBorder="1" applyAlignment="1">
      <alignment horizontal="justify" vertical="top" wrapText="1"/>
    </xf>
    <xf numFmtId="0" fontId="12" fillId="0" borderId="17" xfId="59" applyNumberFormat="1" applyFont="1" applyFill="1" applyBorder="1" applyAlignment="1">
      <alignment horizontal="justify" vertical="top"/>
    </xf>
    <xf numFmtId="0" fontId="16" fillId="0" borderId="10" xfId="0" applyFont="1" applyFill="1" applyBorder="1" applyAlignment="1">
      <alignment horizontal="justify" vertical="top" wrapText="1"/>
    </xf>
    <xf numFmtId="0" fontId="12" fillId="0" borderId="18" xfId="0" applyFont="1" applyFill="1" applyBorder="1" applyAlignment="1" quotePrefix="1">
      <alignment horizontal="center"/>
    </xf>
    <xf numFmtId="0" fontId="15" fillId="0" borderId="10" xfId="0" applyFont="1" applyFill="1" applyBorder="1" applyAlignment="1">
      <alignment horizontal="center"/>
    </xf>
    <xf numFmtId="0" fontId="12" fillId="0" borderId="19" xfId="0" applyFont="1" applyFill="1" applyBorder="1" applyAlignment="1" quotePrefix="1">
      <alignment horizontal="center"/>
    </xf>
    <xf numFmtId="0" fontId="12" fillId="0" borderId="10" xfId="0" applyFont="1" applyFill="1" applyBorder="1" applyAlignment="1" quotePrefix="1">
      <alignment horizontal="center"/>
    </xf>
    <xf numFmtId="49" fontId="12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/>
    </xf>
    <xf numFmtId="198" fontId="12" fillId="0" borderId="17" xfId="59" applyNumberFormat="1" applyFont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198" fontId="12" fillId="0" borderId="10" xfId="59" applyNumberFormat="1" applyFont="1" applyBorder="1" applyAlignment="1">
      <alignment horizontal="center"/>
    </xf>
    <xf numFmtId="198" fontId="13" fillId="0" borderId="10" xfId="0" applyNumberFormat="1" applyFont="1" applyFill="1" applyBorder="1" applyAlignment="1">
      <alignment horizontal="center"/>
    </xf>
    <xf numFmtId="198" fontId="12" fillId="0" borderId="10" xfId="59" applyNumberFormat="1" applyFont="1" applyFill="1" applyBorder="1" applyAlignment="1">
      <alignment horizontal="center"/>
    </xf>
    <xf numFmtId="198" fontId="12" fillId="0" borderId="20" xfId="59" applyNumberFormat="1" applyFont="1" applyFill="1" applyBorder="1" applyAlignment="1">
      <alignment horizontal="center"/>
    </xf>
    <xf numFmtId="198" fontId="12" fillId="0" borderId="12" xfId="59" applyNumberFormat="1" applyFont="1" applyFill="1" applyBorder="1" applyAlignment="1">
      <alignment horizontal="center"/>
    </xf>
    <xf numFmtId="198" fontId="17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vertical="top"/>
    </xf>
    <xf numFmtId="49" fontId="18" fillId="0" borderId="21" xfId="0" applyNumberFormat="1" applyFont="1" applyFill="1" applyBorder="1" applyAlignment="1">
      <alignment horizontal="left" vertical="top" wrapText="1"/>
    </xf>
    <xf numFmtId="0" fontId="18" fillId="0" borderId="21" xfId="0" applyFont="1" applyBorder="1" applyAlignment="1">
      <alignment vertical="top" wrapText="1"/>
    </xf>
    <xf numFmtId="197" fontId="19" fillId="0" borderId="2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197" fontId="7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197" fontId="10" fillId="0" borderId="22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top" wrapText="1"/>
    </xf>
    <xf numFmtId="0" fontId="23" fillId="0" borderId="24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1" fillId="0" borderId="12" xfId="0" applyFont="1" applyBorder="1" applyAlignment="1">
      <alignment horizontal="justify" vertical="top"/>
    </xf>
    <xf numFmtId="0" fontId="12" fillId="0" borderId="10" xfId="52" applyFont="1" applyFill="1" applyBorder="1" applyAlignment="1">
      <alignment vertical="top" wrapText="1"/>
      <protection/>
    </xf>
    <xf numFmtId="49" fontId="12" fillId="0" borderId="10" xfId="0" applyNumberFormat="1" applyFont="1" applyBorder="1" applyAlignment="1">
      <alignment horizontal="center" vertical="center"/>
    </xf>
    <xf numFmtId="198" fontId="12" fillId="0" borderId="10" xfId="59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1" fillId="0" borderId="14" xfId="52" applyFont="1" applyBorder="1" applyAlignment="1">
      <alignment horizontal="left" vertical="top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52" applyFont="1" applyBorder="1" applyAlignment="1">
      <alignment horizontal="left" wrapText="1"/>
      <protection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6" xfId="52" applyFont="1" applyBorder="1" applyAlignment="1">
      <alignment horizontal="center" vertical="center"/>
      <protection/>
    </xf>
    <xf numFmtId="0" fontId="1" fillId="0" borderId="27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49" fontId="1" fillId="0" borderId="27" xfId="52" applyNumberFormat="1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52" applyNumberFormat="1" applyFont="1" applyBorder="1" applyAlignment="1">
      <alignment horizontal="center" vertical="top"/>
      <protection/>
    </xf>
    <xf numFmtId="49" fontId="1" fillId="0" borderId="26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9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7" fontId="9" fillId="0" borderId="0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97" fontId="10" fillId="0" borderId="32" xfId="0" applyNumberFormat="1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197" fontId="9" fillId="0" borderId="22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197" fontId="10" fillId="0" borderId="35" xfId="59" applyNumberFormat="1" applyFont="1" applyFill="1" applyBorder="1" applyAlignment="1">
      <alignment horizontal="center" vertical="center"/>
    </xf>
    <xf numFmtId="0" fontId="19" fillId="0" borderId="33" xfId="0" applyFont="1" applyBorder="1" applyAlignment="1">
      <alignment horizontal="justify" vertical="top"/>
    </xf>
    <xf numFmtId="0" fontId="23" fillId="0" borderId="21" xfId="0" applyFont="1" applyBorder="1" applyAlignment="1">
      <alignment horizontal="justify" vertical="top"/>
    </xf>
    <xf numFmtId="49" fontId="9" fillId="0" borderId="11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97" fontId="9" fillId="0" borderId="35" xfId="59" applyNumberFormat="1" applyFont="1" applyFill="1" applyBorder="1" applyAlignment="1">
      <alignment horizontal="center" vertical="center"/>
    </xf>
    <xf numFmtId="0" fontId="23" fillId="0" borderId="33" xfId="0" applyFont="1" applyBorder="1" applyAlignment="1">
      <alignment horizontal="justify" vertical="top"/>
    </xf>
    <xf numFmtId="0" fontId="23" fillId="0" borderId="33" xfId="0" applyFont="1" applyFill="1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center" vertical="center"/>
    </xf>
    <xf numFmtId="198" fontId="7" fillId="0" borderId="0" xfId="0" applyNumberFormat="1" applyFont="1" applyAlignment="1">
      <alignment/>
    </xf>
    <xf numFmtId="197" fontId="23" fillId="0" borderId="22" xfId="59" applyNumberFormat="1" applyFont="1" applyFill="1" applyBorder="1" applyAlignment="1">
      <alignment horizontal="center" vertical="center"/>
    </xf>
    <xf numFmtId="9" fontId="24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0" fontId="23" fillId="0" borderId="36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 horizontal="justify" vertical="top" wrapText="1"/>
    </xf>
    <xf numFmtId="197" fontId="10" fillId="0" borderId="22" xfId="59" applyNumberFormat="1" applyFont="1" applyBorder="1" applyAlignment="1">
      <alignment horizontal="center" vertical="center"/>
    </xf>
    <xf numFmtId="197" fontId="9" fillId="0" borderId="22" xfId="59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justify" vertical="top" wrapTex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197" fontId="10" fillId="0" borderId="22" xfId="59" applyNumberFormat="1" applyFont="1" applyFill="1" applyBorder="1" applyAlignment="1">
      <alignment horizontal="center" vertical="center"/>
    </xf>
    <xf numFmtId="2" fontId="9" fillId="0" borderId="35" xfId="59" applyNumberFormat="1" applyFont="1" applyFill="1" applyBorder="1" applyAlignment="1">
      <alignment horizontal="center" vertical="center"/>
    </xf>
    <xf numFmtId="200" fontId="24" fillId="0" borderId="0" xfId="0" applyNumberFormat="1" applyFont="1" applyAlignment="1">
      <alignment/>
    </xf>
    <xf numFmtId="49" fontId="10" fillId="0" borderId="37" xfId="0" applyNumberFormat="1" applyFont="1" applyBorder="1" applyAlignment="1">
      <alignment horizontal="center" vertical="center"/>
    </xf>
    <xf numFmtId="197" fontId="9" fillId="0" borderId="22" xfId="59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horizontal="justify" vertical="top"/>
    </xf>
    <xf numFmtId="49" fontId="23" fillId="0" borderId="11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197" fontId="19" fillId="0" borderId="22" xfId="59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justify" vertical="top"/>
    </xf>
    <xf numFmtId="197" fontId="10" fillId="0" borderId="11" xfId="59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justify" vertical="top"/>
    </xf>
    <xf numFmtId="0" fontId="9" fillId="0" borderId="37" xfId="0" applyFont="1" applyBorder="1" applyAlignment="1">
      <alignment horizontal="center" vertical="center"/>
    </xf>
    <xf numFmtId="197" fontId="9" fillId="0" borderId="11" xfId="59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top"/>
    </xf>
    <xf numFmtId="0" fontId="10" fillId="0" borderId="37" xfId="0" applyFont="1" applyBorder="1" applyAlignment="1">
      <alignment horizontal="center" vertical="center"/>
    </xf>
    <xf numFmtId="49" fontId="9" fillId="0" borderId="11" xfId="52" applyNumberFormat="1" applyFont="1" applyBorder="1" applyAlignment="1">
      <alignment horizontal="center" vertical="center"/>
      <protection/>
    </xf>
    <xf numFmtId="0" fontId="9" fillId="0" borderId="37" xfId="52" applyFont="1" applyBorder="1" applyAlignment="1">
      <alignment horizontal="center" vertical="center"/>
      <protection/>
    </xf>
    <xf numFmtId="197" fontId="9" fillId="0" borderId="22" xfId="61" applyNumberFormat="1" applyFont="1" applyFill="1" applyBorder="1" applyAlignment="1">
      <alignment horizontal="center" vertical="center"/>
    </xf>
    <xf numFmtId="0" fontId="23" fillId="0" borderId="33" xfId="0" applyFont="1" applyBorder="1" applyAlignment="1">
      <alignment horizontal="justify" vertical="top" wrapText="1"/>
    </xf>
    <xf numFmtId="0" fontId="19" fillId="0" borderId="33" xfId="0" applyFont="1" applyFill="1" applyBorder="1" applyAlignment="1">
      <alignment horizontal="left" vertical="top"/>
    </xf>
    <xf numFmtId="0" fontId="10" fillId="0" borderId="11" xfId="0" applyFont="1" applyBorder="1" applyAlignment="1">
      <alignment horizontal="center" vertical="center"/>
    </xf>
    <xf numFmtId="198" fontId="10" fillId="0" borderId="11" xfId="59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9" fillId="0" borderId="11" xfId="59" applyNumberFormat="1" applyFont="1" applyBorder="1" applyAlignment="1">
      <alignment horizontal="center" vertical="center"/>
    </xf>
    <xf numFmtId="197" fontId="9" fillId="0" borderId="38" xfId="59" applyNumberFormat="1" applyFont="1" applyFill="1" applyBorder="1" applyAlignment="1">
      <alignment horizontal="center" vertical="center"/>
    </xf>
    <xf numFmtId="0" fontId="23" fillId="0" borderId="33" xfId="52" applyFont="1" applyFill="1" applyBorder="1" applyAlignment="1">
      <alignment vertical="top" wrapText="1"/>
      <protection/>
    </xf>
    <xf numFmtId="1" fontId="9" fillId="0" borderId="3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1" fontId="10" fillId="0" borderId="11" xfId="59" applyNumberFormat="1" applyFont="1" applyBorder="1" applyAlignment="1">
      <alignment horizontal="center" vertical="center"/>
    </xf>
    <xf numFmtId="197" fontId="10" fillId="0" borderId="38" xfId="59" applyNumberFormat="1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1" fontId="9" fillId="0" borderId="34" xfId="59" applyNumberFormat="1" applyFont="1" applyBorder="1" applyAlignment="1">
      <alignment horizontal="center" vertical="center"/>
    </xf>
    <xf numFmtId="1" fontId="10" fillId="0" borderId="12" xfId="59" applyNumberFormat="1" applyFont="1" applyBorder="1" applyAlignment="1">
      <alignment horizontal="center" vertical="center"/>
    </xf>
    <xf numFmtId="1" fontId="9" fillId="0" borderId="12" xfId="59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3" fillId="0" borderId="33" xfId="0" applyFont="1" applyFill="1" applyBorder="1" applyAlignment="1">
      <alignment horizontal="left" vertical="top"/>
    </xf>
    <xf numFmtId="0" fontId="25" fillId="0" borderId="39" xfId="0" applyFont="1" applyBorder="1" applyAlignment="1">
      <alignment horizontal="justify" vertical="top"/>
    </xf>
    <xf numFmtId="1" fontId="9" fillId="0" borderId="37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97" fontId="10" fillId="0" borderId="35" xfId="59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justify" vertical="top"/>
    </xf>
    <xf numFmtId="1" fontId="10" fillId="0" borderId="11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justify" vertical="top"/>
    </xf>
    <xf numFmtId="1" fontId="9" fillId="0" borderId="11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97" fontId="19" fillId="0" borderId="35" xfId="59" applyNumberFormat="1" applyFont="1" applyFill="1" applyBorder="1" applyAlignment="1">
      <alignment horizontal="center" vertical="center"/>
    </xf>
    <xf numFmtId="197" fontId="23" fillId="0" borderId="35" xfId="59" applyNumberFormat="1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0" fontId="19" fillId="0" borderId="33" xfId="59" applyNumberFormat="1" applyFont="1" applyFill="1" applyBorder="1" applyAlignment="1">
      <alignment horizontal="justify" vertical="top"/>
    </xf>
    <xf numFmtId="0" fontId="10" fillId="0" borderId="11" xfId="0" applyFont="1" applyFill="1" applyBorder="1" applyAlignment="1">
      <alignment horizontal="center" vertical="center"/>
    </xf>
    <xf numFmtId="196" fontId="10" fillId="0" borderId="11" xfId="59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23" fillId="0" borderId="33" xfId="59" applyNumberFormat="1" applyFont="1" applyFill="1" applyBorder="1" applyAlignment="1">
      <alignment horizontal="justify" vertical="top"/>
    </xf>
    <xf numFmtId="0" fontId="9" fillId="0" borderId="13" xfId="0" applyFont="1" applyFill="1" applyBorder="1" applyAlignment="1" quotePrefix="1">
      <alignment horizontal="center" vertical="center"/>
    </xf>
    <xf numFmtId="197" fontId="9" fillId="0" borderId="35" xfId="59" applyNumberFormat="1" applyFont="1" applyBorder="1" applyAlignment="1">
      <alignment horizontal="center" vertical="center"/>
    </xf>
    <xf numFmtId="0" fontId="23" fillId="0" borderId="33" xfId="59" applyNumberFormat="1" applyFont="1" applyFill="1" applyBorder="1" applyAlignment="1">
      <alignment horizontal="justify" vertical="top" wrapText="1"/>
    </xf>
    <xf numFmtId="0" fontId="23" fillId="0" borderId="39" xfId="0" applyFont="1" applyBorder="1" applyAlignment="1">
      <alignment horizontal="justify" vertical="top"/>
    </xf>
    <xf numFmtId="0" fontId="23" fillId="0" borderId="36" xfId="0" applyFont="1" applyBorder="1" applyAlignment="1">
      <alignment horizontal="justify" vertical="top"/>
    </xf>
    <xf numFmtId="0" fontId="19" fillId="0" borderId="36" xfId="0" applyFont="1" applyBorder="1" applyAlignment="1">
      <alignment horizontal="justify" vertical="top"/>
    </xf>
    <xf numFmtId="0" fontId="19" fillId="0" borderId="40" xfId="0" applyFont="1" applyFill="1" applyBorder="1" applyAlignment="1">
      <alignment horizontal="justify" vertical="top"/>
    </xf>
    <xf numFmtId="49" fontId="10" fillId="0" borderId="41" xfId="0" applyNumberFormat="1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197" fontId="10" fillId="0" borderId="4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97" fontId="9" fillId="0" borderId="0" xfId="0" applyNumberFormat="1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97" fontId="7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19" fillId="0" borderId="21" xfId="0" applyFont="1" applyFill="1" applyBorder="1" applyAlignment="1">
      <alignment horizontal="left" vertical="top" wrapText="1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justify" vertical="top"/>
    </xf>
    <xf numFmtId="0" fontId="23" fillId="0" borderId="0" xfId="0" applyFont="1" applyAlignment="1">
      <alignment/>
    </xf>
    <xf numFmtId="0" fontId="23" fillId="0" borderId="20" xfId="0" applyFont="1" applyBorder="1" applyAlignment="1">
      <alignment horizontal="justify" vertical="top"/>
    </xf>
    <xf numFmtId="0" fontId="23" fillId="0" borderId="11" xfId="0" applyFont="1" applyBorder="1" applyAlignment="1">
      <alignment horizontal="justify" vertical="top"/>
    </xf>
    <xf numFmtId="0" fontId="19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23" fillId="0" borderId="11" xfId="52" applyNumberFormat="1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197" fontId="23" fillId="0" borderId="22" xfId="61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top"/>
    </xf>
    <xf numFmtId="198" fontId="19" fillId="0" borderId="11" xfId="59" applyNumberFormat="1" applyFont="1" applyBorder="1" applyAlignment="1">
      <alignment horizontal="center" vertical="center"/>
    </xf>
    <xf numFmtId="197" fontId="19" fillId="0" borderId="22" xfId="59" applyNumberFormat="1" applyFont="1" applyBorder="1" applyAlignment="1">
      <alignment horizontal="center" vertical="center"/>
    </xf>
    <xf numFmtId="198" fontId="23" fillId="0" borderId="11" xfId="59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201" fontId="23" fillId="0" borderId="11" xfId="59" applyNumberFormat="1" applyFont="1" applyBorder="1" applyAlignment="1">
      <alignment horizontal="center" vertical="center"/>
    </xf>
    <xf numFmtId="0" fontId="23" fillId="0" borderId="21" xfId="0" applyFont="1" applyFill="1" applyBorder="1" applyAlignment="1">
      <alignment horizontal="justify" vertical="top"/>
    </xf>
    <xf numFmtId="49" fontId="23" fillId="0" borderId="11" xfId="0" applyNumberFormat="1" applyFont="1" applyFill="1" applyBorder="1" applyAlignment="1">
      <alignment horizontal="center" vertical="center"/>
    </xf>
    <xf numFmtId="201" fontId="23" fillId="0" borderId="11" xfId="59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left" vertical="distributed"/>
    </xf>
    <xf numFmtId="0" fontId="23" fillId="0" borderId="21" xfId="0" applyFont="1" applyBorder="1" applyAlignment="1">
      <alignment horizontal="justify" vertical="distributed"/>
    </xf>
    <xf numFmtId="0" fontId="19" fillId="0" borderId="21" xfId="0" applyFont="1" applyBorder="1" applyAlignment="1">
      <alignment horizontal="justify" vertical="distributed"/>
    </xf>
    <xf numFmtId="197" fontId="23" fillId="0" borderId="22" xfId="59" applyNumberFormat="1" applyFont="1" applyBorder="1" applyAlignment="1">
      <alignment horizontal="center" vertical="center"/>
    </xf>
    <xf numFmtId="2" fontId="19" fillId="0" borderId="22" xfId="59" applyNumberFormat="1" applyFont="1" applyFill="1" applyBorder="1" applyAlignment="1">
      <alignment horizontal="center" vertical="center"/>
    </xf>
    <xf numFmtId="197" fontId="23" fillId="0" borderId="22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9" fillId="0" borderId="21" xfId="59" applyNumberFormat="1" applyFont="1" applyFill="1" applyBorder="1" applyAlignment="1">
      <alignment horizontal="justify" vertical="top"/>
    </xf>
    <xf numFmtId="196" fontId="19" fillId="0" borderId="11" xfId="59" applyNumberFormat="1" applyFont="1" applyFill="1" applyBorder="1" applyAlignment="1">
      <alignment horizontal="center" vertical="center"/>
    </xf>
    <xf numFmtId="0" fontId="23" fillId="0" borderId="21" xfId="59" applyNumberFormat="1" applyFont="1" applyFill="1" applyBorder="1" applyAlignment="1">
      <alignment horizontal="justify" vertical="top"/>
    </xf>
    <xf numFmtId="0" fontId="23" fillId="0" borderId="21" xfId="59" applyNumberFormat="1" applyFont="1" applyFill="1" applyBorder="1" applyAlignment="1">
      <alignment horizontal="justify" vertical="top" wrapText="1"/>
    </xf>
    <xf numFmtId="0" fontId="23" fillId="0" borderId="42" xfId="0" applyFont="1" applyFill="1" applyBorder="1" applyAlignment="1">
      <alignment horizontal="center" vertical="center"/>
    </xf>
    <xf numFmtId="197" fontId="19" fillId="0" borderId="4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49" fontId="19" fillId="0" borderId="37" xfId="0" applyNumberFormat="1" applyFont="1" applyBorder="1" applyAlignment="1">
      <alignment horizontal="center" vertical="center"/>
    </xf>
    <xf numFmtId="197" fontId="19" fillId="0" borderId="11" xfId="59" applyNumberFormat="1" applyFont="1" applyFill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197" fontId="23" fillId="0" borderId="11" xfId="59" applyNumberFormat="1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1" xfId="59" applyNumberFormat="1" applyFont="1" applyBorder="1" applyAlignment="1">
      <alignment horizontal="center" vertical="center"/>
    </xf>
    <xf numFmtId="196" fontId="6" fillId="0" borderId="10" xfId="0" applyNumberFormat="1" applyFont="1" applyBorder="1" applyAlignment="1">
      <alignment horizontal="center" vertical="center"/>
    </xf>
    <xf numFmtId="196" fontId="6" fillId="0" borderId="10" xfId="61" applyNumberFormat="1" applyFont="1" applyBorder="1" applyAlignment="1">
      <alignment horizontal="center" vertical="center"/>
    </xf>
    <xf numFmtId="196" fontId="1" fillId="0" borderId="10" xfId="61" applyNumberFormat="1" applyFont="1" applyBorder="1" applyAlignment="1">
      <alignment horizontal="center" vertical="center"/>
    </xf>
    <xf numFmtId="196" fontId="6" fillId="0" borderId="26" xfId="61" applyNumberFormat="1" applyFont="1" applyBorder="1" applyAlignment="1">
      <alignment horizontal="center" vertical="center"/>
    </xf>
    <xf numFmtId="196" fontId="1" fillId="0" borderId="27" xfId="61" applyNumberFormat="1" applyFont="1" applyBorder="1" applyAlignment="1">
      <alignment horizontal="center" vertical="center"/>
    </xf>
    <xf numFmtId="197" fontId="1" fillId="0" borderId="10" xfId="0" applyNumberFormat="1" applyFont="1" applyBorder="1" applyAlignment="1">
      <alignment horizontal="center" vertical="center"/>
    </xf>
    <xf numFmtId="197" fontId="1" fillId="0" borderId="28" xfId="0" applyNumberFormat="1" applyFont="1" applyBorder="1" applyAlignment="1">
      <alignment horizontal="center" vertical="center"/>
    </xf>
    <xf numFmtId="197" fontId="1" fillId="0" borderId="26" xfId="0" applyNumberFormat="1" applyFont="1" applyBorder="1" applyAlignment="1">
      <alignment horizontal="center" vertical="center"/>
    </xf>
    <xf numFmtId="198" fontId="1" fillId="0" borderId="44" xfId="59" applyNumberFormat="1" applyFont="1" applyBorder="1" applyAlignment="1">
      <alignment horizontal="center" vertical="center"/>
    </xf>
    <xf numFmtId="197" fontId="1" fillId="0" borderId="45" xfId="52" applyNumberFormat="1" applyFont="1" applyBorder="1" applyAlignment="1">
      <alignment horizontal="center" vertical="center"/>
      <protection/>
    </xf>
    <xf numFmtId="196" fontId="6" fillId="0" borderId="29" xfId="61" applyNumberFormat="1" applyFont="1" applyBorder="1" applyAlignment="1">
      <alignment horizontal="center" vertical="center"/>
    </xf>
    <xf numFmtId="196" fontId="1" fillId="0" borderId="26" xfId="61" applyNumberFormat="1" applyFont="1" applyBorder="1" applyAlignment="1">
      <alignment horizontal="center" vertical="center"/>
    </xf>
    <xf numFmtId="199" fontId="1" fillId="0" borderId="10" xfId="61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11" xfId="0" applyFont="1" applyBorder="1" applyAlignment="1">
      <alignment/>
    </xf>
    <xf numFmtId="49" fontId="19" fillId="0" borderId="11" xfId="52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9" fillId="0" borderId="11" xfId="0" applyFont="1" applyBorder="1" applyAlignment="1">
      <alignment horizontal="center" wrapText="1"/>
    </xf>
    <xf numFmtId="0" fontId="19" fillId="0" borderId="48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s2\&#1076;&#1086;&#1082;&#1091;&#1084;&#1077;&#1085;&#1090;&#1099;%20&#1083;&#1102;&#1076;&#1084;&#1080;&#1083;&#1072;\DOCUME~1\Admin\LOCALS~1\Temp\Xl0000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.распр.дох.прил.№1"/>
      <sheetName val="адм.финан.дефиц.прил.3"/>
      <sheetName val="прил.№4"/>
      <sheetName val="источники прил.№4"/>
      <sheetName val="ведомств ПРИЛ №7"/>
      <sheetName val="дох.прил.№1 на"/>
      <sheetName val="приложение 6"/>
      <sheetName val="Приложение №5"/>
    </sheetNames>
    <sheetDataSet>
      <sheetData sheetId="4">
        <row r="65">
          <cell r="G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7.00390625" style="0" customWidth="1"/>
    <col min="2" max="2" width="63.57421875" style="0" customWidth="1"/>
    <col min="3" max="3" width="13.28125" style="0" customWidth="1"/>
    <col min="4" max="4" width="4.7109375" style="0" customWidth="1"/>
    <col min="5" max="5" width="10.00390625" style="0" customWidth="1"/>
    <col min="7" max="7" width="9.8515625" style="0" customWidth="1"/>
    <col min="9" max="9" width="10.8515625" style="0" bestFit="1" customWidth="1"/>
  </cols>
  <sheetData>
    <row r="1" spans="1:3" ht="12.75">
      <c r="A1" s="318"/>
      <c r="B1" s="318"/>
      <c r="C1" s="318"/>
    </row>
    <row r="2" spans="1:3" ht="14.25" customHeight="1">
      <c r="A2" s="319" t="s">
        <v>0</v>
      </c>
      <c r="B2" s="319"/>
      <c r="C2" s="319"/>
    </row>
    <row r="3" spans="1:3" ht="12.75">
      <c r="A3" s="317" t="s">
        <v>382</v>
      </c>
      <c r="B3" s="317"/>
      <c r="C3" s="317"/>
    </row>
    <row r="4" spans="1:3" ht="12.75">
      <c r="A4" s="317" t="s">
        <v>389</v>
      </c>
      <c r="B4" s="317"/>
      <c r="C4" s="317"/>
    </row>
    <row r="5" spans="1:3" ht="12.75">
      <c r="A5" s="317"/>
      <c r="B5" s="317"/>
      <c r="C5" s="317"/>
    </row>
    <row r="6" spans="1:3" ht="12.75">
      <c r="A6" s="1"/>
      <c r="B6" s="2"/>
      <c r="C6" s="3"/>
    </row>
    <row r="7" spans="1:3" ht="12.75">
      <c r="A7" s="1"/>
      <c r="B7" s="2"/>
      <c r="C7" s="3"/>
    </row>
    <row r="8" spans="1:3" ht="12.75">
      <c r="A8" s="1"/>
      <c r="B8" s="2"/>
      <c r="C8" s="3"/>
    </row>
    <row r="9" spans="1:3" ht="15.75">
      <c r="A9" s="110"/>
      <c r="B9" s="91" t="s">
        <v>2</v>
      </c>
      <c r="C9" s="112"/>
    </row>
    <row r="10" spans="1:3" ht="15.75">
      <c r="A10" s="110"/>
      <c r="B10" s="91" t="s">
        <v>339</v>
      </c>
      <c r="C10" s="111"/>
    </row>
    <row r="11" spans="1:3" ht="15.75" thickBot="1">
      <c r="A11" s="113"/>
      <c r="B11" s="110"/>
      <c r="C11" s="114"/>
    </row>
    <row r="12" spans="1:3" ht="29.25" customHeight="1" thickBot="1">
      <c r="A12" s="115" t="s">
        <v>3</v>
      </c>
      <c r="B12" s="96" t="s">
        <v>4</v>
      </c>
      <c r="C12" s="116" t="s">
        <v>5</v>
      </c>
    </row>
    <row r="13" spans="1:3" ht="15" thickBot="1">
      <c r="A13" s="117" t="s">
        <v>351</v>
      </c>
      <c r="B13" s="97" t="s">
        <v>6</v>
      </c>
      <c r="C13" s="301">
        <f>SUM(C14+C16+C19+C21+C23+C30+C33)</f>
        <v>2734.0999999999995</v>
      </c>
    </row>
    <row r="14" spans="1:3" ht="15" thickBot="1">
      <c r="A14" s="117" t="s">
        <v>352</v>
      </c>
      <c r="B14" s="97" t="s">
        <v>7</v>
      </c>
      <c r="C14" s="302">
        <f>SUM(C15)</f>
        <v>184.6</v>
      </c>
    </row>
    <row r="15" spans="1:3" ht="15.75" thickBot="1">
      <c r="A15" s="118" t="s">
        <v>353</v>
      </c>
      <c r="B15" s="98" t="s">
        <v>8</v>
      </c>
      <c r="C15" s="303">
        <v>184.6</v>
      </c>
    </row>
    <row r="16" spans="1:3" ht="15" thickBot="1">
      <c r="A16" s="117" t="s">
        <v>354</v>
      </c>
      <c r="B16" s="97" t="s">
        <v>9</v>
      </c>
      <c r="C16" s="302">
        <f>SUM(C17:C18)</f>
        <v>2156.7999999999997</v>
      </c>
    </row>
    <row r="17" spans="1:4" ht="15.75" thickBot="1">
      <c r="A17" s="118" t="s">
        <v>355</v>
      </c>
      <c r="B17" s="98" t="s">
        <v>10</v>
      </c>
      <c r="C17" s="303">
        <v>397.2</v>
      </c>
      <c r="D17" t="s">
        <v>11</v>
      </c>
    </row>
    <row r="18" spans="1:4" ht="15.75" thickBot="1">
      <c r="A18" s="118" t="s">
        <v>356</v>
      </c>
      <c r="B18" s="98" t="s">
        <v>12</v>
      </c>
      <c r="C18" s="303">
        <v>1759.6</v>
      </c>
      <c r="D18" t="s">
        <v>11</v>
      </c>
    </row>
    <row r="19" spans="1:3" ht="15" thickBot="1">
      <c r="A19" s="117" t="s">
        <v>357</v>
      </c>
      <c r="B19" s="97" t="s">
        <v>13</v>
      </c>
      <c r="C19" s="302">
        <f>C20</f>
        <v>10.7</v>
      </c>
    </row>
    <row r="20" spans="1:3" ht="45.75" thickBot="1">
      <c r="A20" s="118" t="s">
        <v>358</v>
      </c>
      <c r="B20" s="99" t="s">
        <v>14</v>
      </c>
      <c r="C20" s="303">
        <v>10.7</v>
      </c>
    </row>
    <row r="21" spans="1:3" ht="29.25" hidden="1" thickBot="1">
      <c r="A21" s="119" t="s">
        <v>15</v>
      </c>
      <c r="B21" s="100" t="s">
        <v>16</v>
      </c>
      <c r="C21" s="304">
        <v>0</v>
      </c>
    </row>
    <row r="22" spans="1:3" ht="15.75" hidden="1" thickBot="1">
      <c r="A22" s="120" t="s">
        <v>17</v>
      </c>
      <c r="B22" s="101" t="s">
        <v>9</v>
      </c>
      <c r="C22" s="305">
        <v>0</v>
      </c>
    </row>
    <row r="23" spans="1:3" ht="29.25" thickBot="1">
      <c r="A23" s="117" t="s">
        <v>359</v>
      </c>
      <c r="B23" s="102" t="s">
        <v>18</v>
      </c>
      <c r="C23" s="302">
        <f>C24+C29</f>
        <v>132</v>
      </c>
    </row>
    <row r="24" spans="1:5" ht="75.75" thickBot="1">
      <c r="A24" s="118" t="s">
        <v>360</v>
      </c>
      <c r="B24" s="99" t="s">
        <v>19</v>
      </c>
      <c r="C24" s="306">
        <f>C27</f>
        <v>132</v>
      </c>
      <c r="E24" s="4"/>
    </row>
    <row r="25" spans="1:3" ht="75.75" hidden="1" thickBot="1">
      <c r="A25" s="121" t="s">
        <v>20</v>
      </c>
      <c r="B25" s="42" t="s">
        <v>21</v>
      </c>
      <c r="C25" s="307">
        <v>0</v>
      </c>
    </row>
    <row r="26" spans="1:3" ht="60.75" hidden="1" thickBot="1">
      <c r="A26" s="122" t="s">
        <v>22</v>
      </c>
      <c r="B26" s="40" t="s">
        <v>23</v>
      </c>
      <c r="C26" s="308"/>
    </row>
    <row r="27" spans="1:7" ht="60" customHeight="1" thickBot="1">
      <c r="A27" s="123" t="s">
        <v>361</v>
      </c>
      <c r="B27" s="41" t="s">
        <v>24</v>
      </c>
      <c r="C27" s="306">
        <v>132</v>
      </c>
      <c r="G27" s="4"/>
    </row>
    <row r="28" spans="1:4" ht="45.75" hidden="1" thickBot="1">
      <c r="A28" s="5" t="s">
        <v>25</v>
      </c>
      <c r="B28" s="39" t="s">
        <v>26</v>
      </c>
      <c r="C28" s="309"/>
      <c r="D28" t="s">
        <v>11</v>
      </c>
    </row>
    <row r="29" spans="1:4" ht="75" customHeight="1" hidden="1" thickBot="1">
      <c r="A29" s="124" t="s">
        <v>27</v>
      </c>
      <c r="B29" s="103" t="s">
        <v>326</v>
      </c>
      <c r="C29" s="310"/>
      <c r="D29" t="s">
        <v>11</v>
      </c>
    </row>
    <row r="30" spans="1:9" ht="29.25" thickBot="1">
      <c r="A30" s="125" t="s">
        <v>362</v>
      </c>
      <c r="B30" s="102" t="s">
        <v>28</v>
      </c>
      <c r="C30" s="302">
        <v>250</v>
      </c>
      <c r="I30" s="4"/>
    </row>
    <row r="31" spans="1:3" ht="15.75" thickBot="1">
      <c r="A31" s="118" t="s">
        <v>29</v>
      </c>
      <c r="B31" s="99" t="s">
        <v>30</v>
      </c>
      <c r="C31" s="306"/>
    </row>
    <row r="32" spans="1:9" ht="15.75" hidden="1" thickBot="1">
      <c r="A32" s="126" t="s">
        <v>31</v>
      </c>
      <c r="B32" s="104" t="s">
        <v>32</v>
      </c>
      <c r="C32" s="307">
        <v>0</v>
      </c>
      <c r="I32" s="6"/>
    </row>
    <row r="33" spans="1:9" ht="17.25" customHeight="1" hidden="1">
      <c r="A33" s="127" t="s">
        <v>33</v>
      </c>
      <c r="B33" s="105" t="s">
        <v>34</v>
      </c>
      <c r="C33" s="311">
        <f>C34+C35</f>
        <v>0</v>
      </c>
      <c r="I33" s="6"/>
    </row>
    <row r="34" spans="1:3" ht="15.75" customHeight="1" hidden="1">
      <c r="A34" s="128" t="s">
        <v>35</v>
      </c>
      <c r="B34" s="104" t="s">
        <v>36</v>
      </c>
      <c r="C34" s="312">
        <v>0</v>
      </c>
    </row>
    <row r="35" spans="1:3" ht="15" customHeight="1" hidden="1" thickBot="1">
      <c r="A35" s="129" t="s">
        <v>37</v>
      </c>
      <c r="B35" s="106" t="s">
        <v>38</v>
      </c>
      <c r="C35" s="305">
        <v>0</v>
      </c>
    </row>
    <row r="36" spans="1:3" ht="15" thickBot="1">
      <c r="A36" s="117" t="s">
        <v>363</v>
      </c>
      <c r="B36" s="102" t="s">
        <v>39</v>
      </c>
      <c r="C36" s="302">
        <f>C37+C45</f>
        <v>2614.1</v>
      </c>
    </row>
    <row r="37" spans="1:3" ht="29.25" thickBot="1">
      <c r="A37" s="125" t="s">
        <v>364</v>
      </c>
      <c r="B37" s="102" t="s">
        <v>40</v>
      </c>
      <c r="C37" s="302">
        <f>C38+C39+C41+C42+C43+C44</f>
        <v>3809.1</v>
      </c>
    </row>
    <row r="38" spans="1:4" ht="32.25" customHeight="1" thickBot="1">
      <c r="A38" s="118" t="s">
        <v>365</v>
      </c>
      <c r="B38" s="99" t="s">
        <v>309</v>
      </c>
      <c r="C38" s="313">
        <v>1141.6</v>
      </c>
      <c r="D38" s="4"/>
    </row>
    <row r="39" spans="1:4" ht="32.25" customHeight="1" thickBot="1">
      <c r="A39" s="130" t="s">
        <v>366</v>
      </c>
      <c r="B39" s="99" t="s">
        <v>328</v>
      </c>
      <c r="C39" s="313">
        <f>C40</f>
        <v>1234.9</v>
      </c>
      <c r="D39" s="4"/>
    </row>
    <row r="40" spans="1:3" ht="21" customHeight="1" thickBot="1">
      <c r="A40" s="130" t="s">
        <v>367</v>
      </c>
      <c r="B40" s="99" t="s">
        <v>310</v>
      </c>
      <c r="C40" s="303">
        <v>1234.9</v>
      </c>
    </row>
    <row r="41" spans="1:3" ht="30.75" thickBot="1">
      <c r="A41" s="118" t="s">
        <v>368</v>
      </c>
      <c r="B41" s="99" t="s">
        <v>311</v>
      </c>
      <c r="C41" s="303">
        <v>62.5</v>
      </c>
    </row>
    <row r="42" spans="1:7" ht="44.25" customHeight="1" thickBot="1">
      <c r="A42" s="131" t="s">
        <v>369</v>
      </c>
      <c r="B42" s="107" t="s">
        <v>312</v>
      </c>
      <c r="C42" s="303">
        <v>370.9</v>
      </c>
      <c r="G42" s="38"/>
    </row>
    <row r="43" spans="1:3" ht="31.5" customHeight="1" thickBot="1">
      <c r="A43" s="118" t="s">
        <v>370</v>
      </c>
      <c r="B43" s="99" t="s">
        <v>314</v>
      </c>
      <c r="C43" s="303">
        <v>800</v>
      </c>
    </row>
    <row r="44" spans="1:3" ht="60.75" customHeight="1" thickBot="1">
      <c r="A44" s="132" t="s">
        <v>371</v>
      </c>
      <c r="B44" s="107" t="s">
        <v>317</v>
      </c>
      <c r="C44" s="303">
        <v>199.2</v>
      </c>
    </row>
    <row r="45" spans="1:3" ht="48.75" customHeight="1" thickBot="1">
      <c r="A45" s="118" t="s">
        <v>372</v>
      </c>
      <c r="B45" s="107" t="s">
        <v>331</v>
      </c>
      <c r="C45" s="312">
        <v>-1195</v>
      </c>
    </row>
    <row r="46" spans="1:3" ht="15" thickBot="1">
      <c r="A46" s="108" t="s">
        <v>41</v>
      </c>
      <c r="B46" s="109"/>
      <c r="C46" s="302">
        <f>C36+C13</f>
        <v>5348.199999999999</v>
      </c>
    </row>
    <row r="54" ht="12.75">
      <c r="C54" s="4"/>
    </row>
    <row r="55" spans="2:3" ht="12.75">
      <c r="B55" s="7"/>
      <c r="C55" s="4"/>
    </row>
    <row r="57" ht="12.75">
      <c r="C57" s="4"/>
    </row>
    <row r="58" ht="12.75">
      <c r="C58" s="4"/>
    </row>
    <row r="61" ht="12.75">
      <c r="C61" s="8"/>
    </row>
    <row r="62" ht="12.75">
      <c r="C62" s="8"/>
    </row>
    <row r="63" ht="12.75">
      <c r="C63" s="9"/>
    </row>
  </sheetData>
  <sheetProtection/>
  <mergeCells count="5">
    <mergeCell ref="A5:C5"/>
    <mergeCell ref="A1:C1"/>
    <mergeCell ref="A2:C2"/>
    <mergeCell ref="A3:C3"/>
    <mergeCell ref="A4:C4"/>
  </mergeCells>
  <printOptions/>
  <pageMargins left="0.75" right="0.29" top="1" bottom="1" header="0.5" footer="0.5"/>
  <pageSetup fitToHeight="1" fitToWidth="1" horizontalDpi="600" verticalDpi="600" orientation="portrait" paperSize="9" scale="76" r:id="rId1"/>
  <colBreaks count="1" manualBreakCount="1">
    <brk id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00390625" style="0" customWidth="1"/>
    <col min="2" max="2" width="26.28125" style="0" customWidth="1"/>
    <col min="3" max="3" width="55.421875" style="0" customWidth="1"/>
  </cols>
  <sheetData>
    <row r="1" ht="12.75">
      <c r="C1" s="36"/>
    </row>
    <row r="2" spans="1:8" ht="12.75">
      <c r="A2" s="321" t="s">
        <v>302</v>
      </c>
      <c r="B2" s="321"/>
      <c r="C2" s="321"/>
      <c r="D2" s="35"/>
      <c r="E2" s="35"/>
      <c r="F2" s="35"/>
      <c r="G2" s="35"/>
      <c r="H2" s="35"/>
    </row>
    <row r="3" spans="1:8" ht="12.75">
      <c r="A3" s="321" t="s">
        <v>383</v>
      </c>
      <c r="B3" s="321"/>
      <c r="C3" s="321"/>
      <c r="D3" s="35"/>
      <c r="E3" s="35"/>
      <c r="F3" s="35"/>
      <c r="G3" s="35"/>
      <c r="H3" s="35"/>
    </row>
    <row r="4" spans="1:8" ht="12.75">
      <c r="A4" s="321" t="s">
        <v>303</v>
      </c>
      <c r="B4" s="321"/>
      <c r="C4" s="321"/>
      <c r="D4" s="35"/>
      <c r="E4" s="35"/>
      <c r="F4" s="35"/>
      <c r="G4" s="35"/>
      <c r="H4" s="35"/>
    </row>
    <row r="5" spans="1:8" ht="12.75">
      <c r="A5" s="317" t="s">
        <v>390</v>
      </c>
      <c r="B5" s="317"/>
      <c r="C5" s="317"/>
      <c r="D5" s="35"/>
      <c r="E5" s="35"/>
      <c r="F5" s="35"/>
      <c r="G5" s="35"/>
      <c r="H5" s="35"/>
    </row>
    <row r="6" spans="1:8" ht="12.75">
      <c r="A6" s="35"/>
      <c r="B6" s="35"/>
      <c r="C6" s="35"/>
      <c r="D6" s="35"/>
      <c r="E6" s="35"/>
      <c r="F6" s="35"/>
      <c r="G6" s="35"/>
      <c r="H6" s="35"/>
    </row>
    <row r="7" spans="1:8" ht="15.75">
      <c r="A7" s="320" t="s">
        <v>304</v>
      </c>
      <c r="B7" s="320"/>
      <c r="C7" s="320"/>
      <c r="D7" s="35"/>
      <c r="E7" s="35"/>
      <c r="F7" s="35"/>
      <c r="G7" s="35"/>
      <c r="H7" s="35"/>
    </row>
    <row r="8" spans="1:8" ht="15.75">
      <c r="A8" s="320" t="s">
        <v>305</v>
      </c>
      <c r="B8" s="320"/>
      <c r="C8" s="320"/>
      <c r="D8" s="35"/>
      <c r="E8" s="35"/>
      <c r="F8" s="35"/>
      <c r="G8" s="35"/>
      <c r="H8" s="35"/>
    </row>
    <row r="9" spans="1:8" ht="15.75">
      <c r="A9" s="320" t="s">
        <v>350</v>
      </c>
      <c r="B9" s="320"/>
      <c r="C9" s="320"/>
      <c r="D9" s="35"/>
      <c r="E9" s="35"/>
      <c r="F9" s="35"/>
      <c r="G9" s="35"/>
      <c r="H9" s="35"/>
    </row>
    <row r="10" spans="1:8" ht="15.75">
      <c r="A10" s="35"/>
      <c r="B10" s="35"/>
      <c r="C10" s="37"/>
      <c r="D10" s="35"/>
      <c r="E10" s="35"/>
      <c r="F10" s="35"/>
      <c r="G10" s="35"/>
      <c r="H10" s="35"/>
    </row>
    <row r="11" spans="1:8" ht="13.5" thickBot="1">
      <c r="A11" s="35"/>
      <c r="B11" s="35"/>
      <c r="C11" s="35"/>
      <c r="D11" s="35"/>
      <c r="E11" s="35"/>
      <c r="F11" s="35"/>
      <c r="G11" s="35"/>
      <c r="H11" s="35"/>
    </row>
    <row r="12" spans="1:8" ht="39" thickBot="1">
      <c r="A12" s="88" t="s">
        <v>306</v>
      </c>
      <c r="B12" s="88" t="s">
        <v>307</v>
      </c>
      <c r="C12" s="88" t="s">
        <v>308</v>
      </c>
      <c r="D12" s="35"/>
      <c r="E12" s="35"/>
      <c r="F12" s="35"/>
      <c r="G12" s="35"/>
      <c r="H12" s="35"/>
    </row>
    <row r="13" spans="1:8" ht="26.25" thickBot="1">
      <c r="A13" s="44">
        <v>815</v>
      </c>
      <c r="B13" s="45" t="s">
        <v>293</v>
      </c>
      <c r="C13" s="43" t="s">
        <v>292</v>
      </c>
      <c r="D13" s="35"/>
      <c r="E13" s="35"/>
      <c r="F13" s="35"/>
      <c r="G13" s="35"/>
      <c r="H13" s="35"/>
    </row>
    <row r="14" spans="1:8" ht="26.25" thickBot="1">
      <c r="A14" s="44">
        <v>815</v>
      </c>
      <c r="B14" s="45" t="s">
        <v>301</v>
      </c>
      <c r="C14" s="43" t="s">
        <v>300</v>
      </c>
      <c r="D14" s="35"/>
      <c r="E14" s="35"/>
      <c r="F14" s="35"/>
      <c r="G14" s="35"/>
      <c r="H14" s="35"/>
    </row>
    <row r="15" spans="1:8" ht="12.75">
      <c r="A15" s="35"/>
      <c r="B15" s="35"/>
      <c r="C15" s="35"/>
      <c r="D15" s="35"/>
      <c r="E15" s="35"/>
      <c r="F15" s="35"/>
      <c r="G15" s="35"/>
      <c r="H15" s="35"/>
    </row>
    <row r="16" spans="1:8" ht="12.75">
      <c r="A16" s="35"/>
      <c r="B16" s="35"/>
      <c r="C16" s="35"/>
      <c r="D16" s="35"/>
      <c r="E16" s="35"/>
      <c r="F16" s="35"/>
      <c r="G16" s="35"/>
      <c r="H16" s="35"/>
    </row>
    <row r="17" spans="1:8" ht="12.75">
      <c r="A17" s="35"/>
      <c r="B17" s="35"/>
      <c r="C17" s="35"/>
      <c r="D17" s="35"/>
      <c r="E17" s="35"/>
      <c r="F17" s="35"/>
      <c r="G17" s="35"/>
      <c r="H17" s="35"/>
    </row>
    <row r="18" spans="1:8" ht="12.75">
      <c r="A18" s="35"/>
      <c r="B18" s="35"/>
      <c r="C18" s="35"/>
      <c r="D18" s="35"/>
      <c r="E18" s="35"/>
      <c r="F18" s="35"/>
      <c r="G18" s="35"/>
      <c r="H18" s="35"/>
    </row>
    <row r="19" spans="1:8" ht="12.75">
      <c r="A19" s="35"/>
      <c r="B19" s="35"/>
      <c r="C19" s="35"/>
      <c r="D19" s="35"/>
      <c r="E19" s="35"/>
      <c r="F19" s="35"/>
      <c r="G19" s="35"/>
      <c r="H19" s="35"/>
    </row>
    <row r="20" spans="1:8" ht="12.75">
      <c r="A20" s="35"/>
      <c r="B20" s="35"/>
      <c r="C20" s="35"/>
      <c r="D20" s="35"/>
      <c r="E20" s="35"/>
      <c r="F20" s="35"/>
      <c r="G20" s="35"/>
      <c r="H20" s="35"/>
    </row>
    <row r="21" spans="1:8" ht="12.75">
      <c r="A21" s="35"/>
      <c r="B21" s="35"/>
      <c r="C21" s="35"/>
      <c r="D21" s="35"/>
      <c r="E21" s="35"/>
      <c r="F21" s="35"/>
      <c r="G21" s="35"/>
      <c r="H21" s="35"/>
    </row>
    <row r="22" spans="1:8" ht="12.75">
      <c r="A22" s="35"/>
      <c r="B22" s="35"/>
      <c r="C22" s="35"/>
      <c r="D22" s="35"/>
      <c r="E22" s="35"/>
      <c r="F22" s="35"/>
      <c r="G22" s="35"/>
      <c r="H22" s="35"/>
    </row>
    <row r="23" spans="1:8" ht="12.75">
      <c r="A23" s="35"/>
      <c r="B23" s="35"/>
      <c r="C23" s="35"/>
      <c r="D23" s="35"/>
      <c r="E23" s="35"/>
      <c r="F23" s="35"/>
      <c r="G23" s="35"/>
      <c r="H23" s="35"/>
    </row>
    <row r="24" spans="1:8" ht="12.75">
      <c r="A24" s="35"/>
      <c r="B24" s="35"/>
      <c r="C24" s="35"/>
      <c r="D24" s="35"/>
      <c r="E24" s="35"/>
      <c r="F24" s="35"/>
      <c r="G24" s="35"/>
      <c r="H24" s="35"/>
    </row>
    <row r="25" spans="1:8" ht="12.75">
      <c r="A25" s="35"/>
      <c r="B25" s="35"/>
      <c r="C25" s="35"/>
      <c r="D25" s="35"/>
      <c r="E25" s="35"/>
      <c r="F25" s="35"/>
      <c r="G25" s="35"/>
      <c r="H25" s="35"/>
    </row>
    <row r="26" spans="1:8" ht="12.75">
      <c r="A26" s="35"/>
      <c r="B26" s="35"/>
      <c r="C26" s="35"/>
      <c r="D26" s="35"/>
      <c r="E26" s="35"/>
      <c r="F26" s="35"/>
      <c r="G26" s="35"/>
      <c r="H26" s="35"/>
    </row>
    <row r="27" spans="1:8" ht="12.75">
      <c r="A27" s="35"/>
      <c r="B27" s="35"/>
      <c r="C27" s="35"/>
      <c r="D27" s="35"/>
      <c r="E27" s="35"/>
      <c r="F27" s="35"/>
      <c r="G27" s="35"/>
      <c r="H27" s="35"/>
    </row>
    <row r="28" spans="1:8" ht="12.75">
      <c r="A28" s="35"/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/>
      <c r="B30" s="35"/>
      <c r="C30" s="35"/>
      <c r="D30" s="35"/>
      <c r="E30" s="35"/>
      <c r="F30" s="35"/>
      <c r="G30" s="35"/>
      <c r="H30" s="35"/>
    </row>
  </sheetData>
  <sheetProtection/>
  <mergeCells count="7">
    <mergeCell ref="A7:C7"/>
    <mergeCell ref="A8:C8"/>
    <mergeCell ref="A9:C9"/>
    <mergeCell ref="A2:C2"/>
    <mergeCell ref="A3:C3"/>
    <mergeCell ref="A4:C4"/>
    <mergeCell ref="A5:C5"/>
  </mergeCells>
  <printOptions/>
  <pageMargins left="0.92" right="0.2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53.00390625" style="0" customWidth="1"/>
    <col min="2" max="2" width="23.57421875" style="0" customWidth="1"/>
    <col min="3" max="3" width="12.57421875" style="0" customWidth="1"/>
  </cols>
  <sheetData>
    <row r="2" spans="1:6" ht="12.75">
      <c r="A2" s="317" t="s">
        <v>279</v>
      </c>
      <c r="B2" s="317"/>
      <c r="C2" s="317"/>
      <c r="D2" s="35"/>
      <c r="E2" s="35"/>
      <c r="F2" s="35"/>
    </row>
    <row r="3" spans="1:6" ht="12.75">
      <c r="A3" s="317" t="s">
        <v>382</v>
      </c>
      <c r="B3" s="317"/>
      <c r="C3" s="317"/>
      <c r="D3" s="35"/>
      <c r="E3" s="35"/>
      <c r="F3" s="35"/>
    </row>
    <row r="4" spans="1:6" ht="12.75">
      <c r="A4" s="317" t="s">
        <v>1</v>
      </c>
      <c r="B4" s="317"/>
      <c r="C4" s="317"/>
      <c r="D4" s="35"/>
      <c r="E4" s="35"/>
      <c r="F4" s="35"/>
    </row>
    <row r="5" spans="1:6" ht="12.75">
      <c r="A5" s="317" t="s">
        <v>391</v>
      </c>
      <c r="B5" s="317"/>
      <c r="C5" s="317"/>
      <c r="D5" s="35"/>
      <c r="E5" s="35"/>
      <c r="F5" s="35"/>
    </row>
    <row r="6" spans="1:6" ht="12.75">
      <c r="A6" s="35"/>
      <c r="B6" s="35"/>
      <c r="C6" s="35"/>
      <c r="D6" s="35"/>
      <c r="E6" s="35"/>
      <c r="F6" s="35"/>
    </row>
    <row r="7" spans="1:6" ht="15.75">
      <c r="A7" s="322" t="s">
        <v>280</v>
      </c>
      <c r="B7" s="322"/>
      <c r="C7" s="322"/>
      <c r="D7" s="35"/>
      <c r="E7" s="35"/>
      <c r="F7" s="35"/>
    </row>
    <row r="8" spans="1:6" ht="15.75">
      <c r="A8" s="320" t="s">
        <v>342</v>
      </c>
      <c r="B8" s="320"/>
      <c r="C8" s="320"/>
      <c r="D8" s="35"/>
      <c r="E8" s="35"/>
      <c r="F8" s="35"/>
    </row>
    <row r="9" spans="1:6" ht="12.75">
      <c r="A9" s="35"/>
      <c r="B9" s="35"/>
      <c r="C9" s="35"/>
      <c r="D9" s="35"/>
      <c r="E9" s="35"/>
      <c r="F9" s="35"/>
    </row>
    <row r="10" spans="1:6" ht="13.5" thickBot="1">
      <c r="A10" s="35"/>
      <c r="B10" s="35"/>
      <c r="C10" s="35"/>
      <c r="D10" s="35"/>
      <c r="E10" s="35"/>
      <c r="F10" s="35"/>
    </row>
    <row r="11" spans="1:6" ht="26.25" thickBot="1">
      <c r="A11" s="85" t="s">
        <v>281</v>
      </c>
      <c r="B11" s="86" t="s">
        <v>282</v>
      </c>
      <c r="C11" s="86" t="s">
        <v>283</v>
      </c>
      <c r="D11" s="35"/>
      <c r="E11" s="35"/>
      <c r="F11" s="35"/>
    </row>
    <row r="12" spans="1:6" ht="26.25" thickBot="1">
      <c r="A12" s="82" t="s">
        <v>284</v>
      </c>
      <c r="B12" s="45" t="s">
        <v>285</v>
      </c>
      <c r="C12" s="84">
        <f>C13+C17</f>
        <v>25.040000000000873</v>
      </c>
      <c r="D12" s="35"/>
      <c r="E12" s="35"/>
      <c r="F12" s="35"/>
    </row>
    <row r="13" spans="1:6" ht="13.5" thickBot="1">
      <c r="A13" s="83" t="s">
        <v>286</v>
      </c>
      <c r="B13" s="45" t="s">
        <v>287</v>
      </c>
      <c r="C13" s="84">
        <f>C14</f>
        <v>-5348.199999999999</v>
      </c>
      <c r="D13" s="35"/>
      <c r="E13" s="35"/>
      <c r="F13" s="35"/>
    </row>
    <row r="14" spans="1:6" ht="13.5" thickBot="1">
      <c r="A14" s="82" t="s">
        <v>288</v>
      </c>
      <c r="B14" s="45" t="s">
        <v>289</v>
      </c>
      <c r="C14" s="84">
        <f>C15</f>
        <v>-5348.199999999999</v>
      </c>
      <c r="D14" s="35"/>
      <c r="E14" s="35"/>
      <c r="F14" s="35"/>
    </row>
    <row r="15" spans="1:6" ht="13.5" thickBot="1">
      <c r="A15" s="83" t="s">
        <v>290</v>
      </c>
      <c r="B15" s="45" t="s">
        <v>291</v>
      </c>
      <c r="C15" s="84">
        <f>C16</f>
        <v>-5348.199999999999</v>
      </c>
      <c r="D15" s="35"/>
      <c r="E15" s="35"/>
      <c r="F15" s="35"/>
    </row>
    <row r="16" spans="1:6" ht="26.25" thickBot="1">
      <c r="A16" s="82" t="s">
        <v>292</v>
      </c>
      <c r="B16" s="45" t="s">
        <v>293</v>
      </c>
      <c r="C16" s="84">
        <f>-1!C46</f>
        <v>-5348.199999999999</v>
      </c>
      <c r="D16" s="35"/>
      <c r="E16" s="35"/>
      <c r="F16" s="35"/>
    </row>
    <row r="17" spans="1:6" ht="13.5" thickBot="1">
      <c r="A17" s="82" t="s">
        <v>294</v>
      </c>
      <c r="B17" s="45" t="s">
        <v>295</v>
      </c>
      <c r="C17" s="84">
        <f>C18</f>
        <v>5373.24</v>
      </c>
      <c r="D17" s="35"/>
      <c r="E17" s="35"/>
      <c r="F17" s="35"/>
    </row>
    <row r="18" spans="1:6" ht="13.5" thickBot="1">
      <c r="A18" s="82" t="s">
        <v>296</v>
      </c>
      <c r="B18" s="45" t="s">
        <v>297</v>
      </c>
      <c r="C18" s="84">
        <f>C19</f>
        <v>5373.24</v>
      </c>
      <c r="D18" s="35"/>
      <c r="E18" s="35"/>
      <c r="F18" s="35"/>
    </row>
    <row r="19" spans="1:6" ht="13.5" thickBot="1">
      <c r="A19" s="82" t="s">
        <v>298</v>
      </c>
      <c r="B19" s="45" t="s">
        <v>299</v>
      </c>
      <c r="C19" s="84">
        <f>C20</f>
        <v>5373.24</v>
      </c>
      <c r="D19" s="35"/>
      <c r="E19" s="35"/>
      <c r="F19" s="35"/>
    </row>
    <row r="20" spans="1:6" ht="26.25" thickBot="1">
      <c r="A20" s="82" t="s">
        <v>300</v>
      </c>
      <c r="B20" s="45" t="s">
        <v>301</v>
      </c>
      <c r="C20" s="84">
        <f>5!D44</f>
        <v>5373.24</v>
      </c>
      <c r="D20" s="35"/>
      <c r="E20" s="35"/>
      <c r="F20" s="35"/>
    </row>
    <row r="21" spans="1:6" ht="12.75">
      <c r="A21" s="35"/>
      <c r="B21" s="35"/>
      <c r="C21" s="35"/>
      <c r="D21" s="35"/>
      <c r="E21" s="35"/>
      <c r="F21" s="35"/>
    </row>
    <row r="22" spans="1:6" ht="12.75">
      <c r="A22" s="35"/>
      <c r="B22" s="35"/>
      <c r="C22" s="35"/>
      <c r="D22" s="35"/>
      <c r="E22" s="35"/>
      <c r="F22" s="35"/>
    </row>
    <row r="23" spans="1:6" ht="12.75">
      <c r="A23" s="35"/>
      <c r="B23" s="35"/>
      <c r="C23" s="35"/>
      <c r="D23" s="35"/>
      <c r="E23" s="35"/>
      <c r="F23" s="35"/>
    </row>
    <row r="24" spans="1:6" ht="12.75">
      <c r="A24" s="35"/>
      <c r="B24" s="35"/>
      <c r="C24" s="35"/>
      <c r="D24" s="35"/>
      <c r="E24" s="35"/>
      <c r="F24" s="35"/>
    </row>
    <row r="25" spans="1:6" ht="12.75">
      <c r="A25" s="35"/>
      <c r="B25" s="35"/>
      <c r="C25" s="35"/>
      <c r="D25" s="35"/>
      <c r="E25" s="35"/>
      <c r="F25" s="35"/>
    </row>
    <row r="26" spans="1:6" ht="12.75">
      <c r="A26" s="35"/>
      <c r="B26" s="35"/>
      <c r="C26" s="35"/>
      <c r="D26" s="35"/>
      <c r="E26" s="35"/>
      <c r="F26" s="35"/>
    </row>
    <row r="27" spans="1:6" ht="12.75">
      <c r="A27" s="35"/>
      <c r="B27" s="35"/>
      <c r="C27" s="35"/>
      <c r="D27" s="35"/>
      <c r="E27" s="35"/>
      <c r="F27" s="35"/>
    </row>
    <row r="28" spans="1:6" ht="12.75">
      <c r="A28" s="35"/>
      <c r="B28" s="35"/>
      <c r="C28" s="35"/>
      <c r="D28" s="35"/>
      <c r="E28" s="35"/>
      <c r="F28" s="35"/>
    </row>
    <row r="29" spans="1:6" ht="12.75">
      <c r="A29" s="35"/>
      <c r="B29" s="35"/>
      <c r="C29" s="35"/>
      <c r="D29" s="35"/>
      <c r="E29" s="35"/>
      <c r="F29" s="35"/>
    </row>
    <row r="30" spans="1:6" ht="12.75">
      <c r="A30" s="35"/>
      <c r="B30" s="35"/>
      <c r="C30" s="35"/>
      <c r="D30" s="35"/>
      <c r="E30" s="35"/>
      <c r="F30" s="35"/>
    </row>
    <row r="31" spans="1:6" ht="12.75">
      <c r="A31" s="35"/>
      <c r="B31" s="35"/>
      <c r="C31" s="35"/>
      <c r="D31" s="35"/>
      <c r="E31" s="35"/>
      <c r="F31" s="35"/>
    </row>
    <row r="32" spans="1:6" ht="12.75">
      <c r="A32" s="35"/>
      <c r="B32" s="35"/>
      <c r="C32" s="35"/>
      <c r="D32" s="35"/>
      <c r="E32" s="35"/>
      <c r="F32" s="35"/>
    </row>
    <row r="33" spans="1:6" ht="12.75">
      <c r="A33" s="35"/>
      <c r="B33" s="35"/>
      <c r="C33" s="35"/>
      <c r="D33" s="35"/>
      <c r="E33" s="35"/>
      <c r="F33" s="35"/>
    </row>
    <row r="34" spans="1:6" ht="12.75">
      <c r="A34" s="35"/>
      <c r="B34" s="35"/>
      <c r="C34" s="35"/>
      <c r="D34" s="35"/>
      <c r="E34" s="35"/>
      <c r="F34" s="35"/>
    </row>
  </sheetData>
  <sheetProtection/>
  <mergeCells count="6">
    <mergeCell ref="A7:C7"/>
    <mergeCell ref="A8:C8"/>
    <mergeCell ref="A2:C2"/>
    <mergeCell ref="A3:C3"/>
    <mergeCell ref="A4:C4"/>
    <mergeCell ref="A5:C5"/>
  </mergeCells>
  <printOptions/>
  <pageMargins left="0.75" right="0.27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62.421875" style="15" customWidth="1"/>
    <col min="2" max="2" width="11.7109375" style="0" customWidth="1"/>
    <col min="3" max="3" width="13.28125" style="0" customWidth="1"/>
    <col min="4" max="4" width="19.7109375" style="0" customWidth="1"/>
  </cols>
  <sheetData>
    <row r="1" ht="12.75">
      <c r="D1" s="36"/>
    </row>
    <row r="2" spans="1:5" ht="12.75">
      <c r="A2" s="325" t="s">
        <v>42</v>
      </c>
      <c r="B2" s="325"/>
      <c r="C2" s="325"/>
      <c r="D2" s="325"/>
      <c r="E2" s="10"/>
    </row>
    <row r="3" spans="1:5" ht="12.75">
      <c r="A3" s="326" t="s">
        <v>384</v>
      </c>
      <c r="B3" s="326"/>
      <c r="C3" s="326"/>
      <c r="D3" s="326"/>
      <c r="E3" s="12"/>
    </row>
    <row r="4" spans="1:5" ht="12.75">
      <c r="A4" s="326" t="s">
        <v>1</v>
      </c>
      <c r="B4" s="326"/>
      <c r="C4" s="326"/>
      <c r="D4" s="326"/>
      <c r="E4" s="12"/>
    </row>
    <row r="5" spans="1:5" ht="12.75">
      <c r="A5" s="327" t="s">
        <v>392</v>
      </c>
      <c r="B5" s="327"/>
      <c r="C5" s="327"/>
      <c r="D5" s="327"/>
      <c r="E5" s="14"/>
    </row>
    <row r="6" spans="1:5" ht="12.75">
      <c r="A6" s="13"/>
      <c r="B6" s="13"/>
      <c r="C6" s="13"/>
      <c r="D6" s="13"/>
      <c r="E6" s="14"/>
    </row>
    <row r="7" spans="1:5" ht="12.75">
      <c r="A7" s="13"/>
      <c r="B7" s="13"/>
      <c r="C7" s="13"/>
      <c r="D7" s="13"/>
      <c r="E7" s="14"/>
    </row>
    <row r="8" spans="1:4" ht="18.75">
      <c r="A8" s="22"/>
      <c r="B8" s="23"/>
      <c r="C8" s="23"/>
      <c r="D8" s="24"/>
    </row>
    <row r="9" spans="1:4" ht="18.75">
      <c r="A9" s="323" t="s">
        <v>340</v>
      </c>
      <c r="B9" s="323"/>
      <c r="C9" s="323"/>
      <c r="D9" s="323"/>
    </row>
    <row r="10" spans="1:4" ht="18.75">
      <c r="A10" s="323" t="s">
        <v>43</v>
      </c>
      <c r="B10" s="323"/>
      <c r="C10" s="323"/>
      <c r="D10" s="323"/>
    </row>
    <row r="11" spans="1:4" ht="18.75">
      <c r="A11" s="324" t="s">
        <v>44</v>
      </c>
      <c r="B11" s="324"/>
      <c r="C11" s="324"/>
      <c r="D11" s="324"/>
    </row>
    <row r="12" spans="1:4" ht="18.75">
      <c r="A12" s="25"/>
      <c r="B12" s="25"/>
      <c r="C12" s="25"/>
      <c r="D12" s="25"/>
    </row>
    <row r="13" spans="1:4" ht="18.75">
      <c r="A13" s="25"/>
      <c r="B13" s="25"/>
      <c r="C13" s="25"/>
      <c r="D13" s="25"/>
    </row>
    <row r="14" spans="1:4" ht="18.75" thickBot="1">
      <c r="A14" s="46"/>
      <c r="B14" s="67"/>
      <c r="C14" s="67"/>
      <c r="D14" s="77"/>
    </row>
    <row r="15" spans="1:4" ht="38.25" thickBot="1">
      <c r="A15" s="47" t="s">
        <v>45</v>
      </c>
      <c r="B15" s="68" t="s">
        <v>46</v>
      </c>
      <c r="C15" s="68" t="s">
        <v>47</v>
      </c>
      <c r="D15" s="78" t="s">
        <v>48</v>
      </c>
    </row>
    <row r="16" spans="1:4" ht="19.5" thickBot="1">
      <c r="A16" s="47">
        <v>1</v>
      </c>
      <c r="B16" s="66">
        <v>2</v>
      </c>
      <c r="C16" s="66">
        <v>3</v>
      </c>
      <c r="D16" s="66">
        <v>6</v>
      </c>
    </row>
    <row r="17" spans="1:4" ht="19.5" thickBot="1">
      <c r="A17" s="48" t="s">
        <v>49</v>
      </c>
      <c r="B17" s="63" t="s">
        <v>50</v>
      </c>
      <c r="C17" s="66"/>
      <c r="D17" s="74">
        <f>D18+D19+D20+D24</f>
        <v>2605.04</v>
      </c>
    </row>
    <row r="18" spans="1:4" ht="38.25" customHeight="1" thickBot="1">
      <c r="A18" s="49" t="s">
        <v>51</v>
      </c>
      <c r="B18" s="62" t="s">
        <v>50</v>
      </c>
      <c r="C18" s="62" t="s">
        <v>52</v>
      </c>
      <c r="D18" s="74">
        <v>546.84</v>
      </c>
    </row>
    <row r="19" spans="1:4" ht="67.5" customHeight="1" thickBot="1">
      <c r="A19" s="49" t="s">
        <v>53</v>
      </c>
      <c r="B19" s="62" t="s">
        <v>50</v>
      </c>
      <c r="C19" s="62" t="s">
        <v>54</v>
      </c>
      <c r="D19" s="74">
        <v>2040</v>
      </c>
    </row>
    <row r="20" spans="1:4" ht="59.25" customHeight="1" thickBot="1">
      <c r="A20" s="93" t="s">
        <v>55</v>
      </c>
      <c r="B20" s="94" t="s">
        <v>50</v>
      </c>
      <c r="C20" s="94" t="s">
        <v>56</v>
      </c>
      <c r="D20" s="95">
        <v>8.2</v>
      </c>
    </row>
    <row r="21" spans="1:4" ht="23.25" customHeight="1" hidden="1" thickBot="1">
      <c r="A21" s="92" t="s">
        <v>57</v>
      </c>
      <c r="B21" s="65" t="s">
        <v>50</v>
      </c>
      <c r="C21" s="65" t="s">
        <v>58</v>
      </c>
      <c r="D21" s="76"/>
    </row>
    <row r="22" spans="1:4" ht="23.25" customHeight="1" hidden="1" thickBot="1">
      <c r="A22" s="50" t="s">
        <v>59</v>
      </c>
      <c r="B22" s="64" t="s">
        <v>50</v>
      </c>
      <c r="C22" s="64" t="s">
        <v>60</v>
      </c>
      <c r="D22" s="75">
        <f>'[1]ведомств ПРИЛ №7'!G65</f>
        <v>0</v>
      </c>
    </row>
    <row r="23" spans="1:4" ht="21.75" customHeight="1" hidden="1" thickBot="1">
      <c r="A23" s="51" t="s">
        <v>59</v>
      </c>
      <c r="B23" s="62" t="s">
        <v>50</v>
      </c>
      <c r="C23" s="62" t="s">
        <v>60</v>
      </c>
      <c r="D23" s="74">
        <v>0</v>
      </c>
    </row>
    <row r="24" spans="1:4" ht="21.75" customHeight="1" thickBot="1">
      <c r="A24" s="51" t="s">
        <v>57</v>
      </c>
      <c r="B24" s="62" t="s">
        <v>50</v>
      </c>
      <c r="C24" s="62" t="s">
        <v>58</v>
      </c>
      <c r="D24" s="74">
        <v>10</v>
      </c>
    </row>
    <row r="25" spans="1:4" ht="19.5" thickBot="1">
      <c r="A25" s="52" t="s">
        <v>61</v>
      </c>
      <c r="B25" s="63" t="s">
        <v>52</v>
      </c>
      <c r="C25" s="62"/>
      <c r="D25" s="74">
        <f>D26</f>
        <v>370.9</v>
      </c>
    </row>
    <row r="26" spans="1:4" ht="27.75" customHeight="1" thickBot="1">
      <c r="A26" s="52" t="s">
        <v>62</v>
      </c>
      <c r="B26" s="62" t="s">
        <v>52</v>
      </c>
      <c r="C26" s="62" t="s">
        <v>63</v>
      </c>
      <c r="D26" s="74">
        <v>370.9</v>
      </c>
    </row>
    <row r="27" spans="1:4" ht="18.75" customHeight="1" hidden="1" thickBot="1">
      <c r="A27" s="52" t="s">
        <v>64</v>
      </c>
      <c r="B27" s="63" t="s">
        <v>63</v>
      </c>
      <c r="C27" s="62"/>
      <c r="D27" s="74">
        <v>0</v>
      </c>
    </row>
    <row r="28" spans="1:4" ht="18.75" customHeight="1" hidden="1" thickBot="1">
      <c r="A28" s="52" t="s">
        <v>65</v>
      </c>
      <c r="B28" s="62" t="s">
        <v>63</v>
      </c>
      <c r="C28" s="62" t="s">
        <v>66</v>
      </c>
      <c r="D28" s="74">
        <v>0</v>
      </c>
    </row>
    <row r="29" spans="1:4" ht="0.75" customHeight="1" hidden="1">
      <c r="A29" s="28" t="s">
        <v>67</v>
      </c>
      <c r="B29" s="65" t="s">
        <v>54</v>
      </c>
      <c r="C29" s="65"/>
      <c r="D29" s="76">
        <f>D30+D31</f>
        <v>13</v>
      </c>
    </row>
    <row r="30" spans="1:4" ht="19.5" customHeight="1" hidden="1">
      <c r="A30" s="28" t="s">
        <v>68</v>
      </c>
      <c r="B30" s="26" t="s">
        <v>54</v>
      </c>
      <c r="C30" s="26" t="s">
        <v>69</v>
      </c>
      <c r="D30" s="27"/>
    </row>
    <row r="31" spans="1:4" ht="28.5" customHeight="1" thickBot="1">
      <c r="A31" s="53" t="s">
        <v>70</v>
      </c>
      <c r="B31" s="64" t="s">
        <v>54</v>
      </c>
      <c r="C31" s="64" t="s">
        <v>71</v>
      </c>
      <c r="D31" s="75">
        <v>13</v>
      </c>
    </row>
    <row r="32" spans="1:4" ht="27" customHeight="1" thickBot="1">
      <c r="A32" s="52" t="s">
        <v>72</v>
      </c>
      <c r="B32" s="63" t="s">
        <v>73</v>
      </c>
      <c r="C32" s="69"/>
      <c r="D32" s="74">
        <f>D33+D34+D35+D36</f>
        <v>1293.4</v>
      </c>
    </row>
    <row r="33" spans="1:4" ht="19.5" hidden="1" thickBot="1">
      <c r="A33" s="52" t="s">
        <v>74</v>
      </c>
      <c r="B33" s="62" t="s">
        <v>73</v>
      </c>
      <c r="C33" s="62" t="s">
        <v>50</v>
      </c>
      <c r="D33" s="72">
        <v>0</v>
      </c>
    </row>
    <row r="34" spans="1:6" ht="19.5" thickBot="1">
      <c r="A34" s="52" t="s">
        <v>75</v>
      </c>
      <c r="B34" s="62" t="s">
        <v>73</v>
      </c>
      <c r="C34" s="62" t="s">
        <v>52</v>
      </c>
      <c r="D34" s="74">
        <v>266.8</v>
      </c>
      <c r="F34">
        <v>80.7</v>
      </c>
    </row>
    <row r="35" spans="1:6" ht="19.5" thickBot="1">
      <c r="A35" s="52" t="s">
        <v>76</v>
      </c>
      <c r="B35" s="62" t="s">
        <v>73</v>
      </c>
      <c r="C35" s="62" t="s">
        <v>63</v>
      </c>
      <c r="D35" s="74">
        <v>827.4</v>
      </c>
      <c r="F35">
        <v>428.2</v>
      </c>
    </row>
    <row r="36" spans="1:4" ht="39" customHeight="1" thickBot="1">
      <c r="A36" s="52" t="s">
        <v>320</v>
      </c>
      <c r="B36" s="62" t="s">
        <v>73</v>
      </c>
      <c r="C36" s="62" t="s">
        <v>73</v>
      </c>
      <c r="D36" s="74">
        <v>199.2</v>
      </c>
    </row>
    <row r="37" spans="1:6" ht="19.5" thickBot="1">
      <c r="A37" s="52" t="s">
        <v>77</v>
      </c>
      <c r="B37" s="63" t="s">
        <v>78</v>
      </c>
      <c r="C37" s="62"/>
      <c r="D37" s="72">
        <f>D38</f>
        <v>980.5</v>
      </c>
      <c r="F37">
        <v>611.3</v>
      </c>
    </row>
    <row r="38" spans="1:4" ht="19.5" thickBot="1">
      <c r="A38" s="52" t="s">
        <v>79</v>
      </c>
      <c r="B38" s="62" t="s">
        <v>78</v>
      </c>
      <c r="C38" s="62" t="s">
        <v>50</v>
      </c>
      <c r="D38" s="72">
        <v>980.5</v>
      </c>
    </row>
    <row r="39" spans="1:6" ht="19.5" thickBot="1">
      <c r="A39" s="54" t="s">
        <v>80</v>
      </c>
      <c r="B39" s="59">
        <v>10</v>
      </c>
      <c r="C39" s="59"/>
      <c r="D39" s="73">
        <f>D40</f>
        <v>110.4</v>
      </c>
      <c r="F39">
        <v>110.4</v>
      </c>
    </row>
    <row r="40" spans="1:4" ht="19.5" thickBot="1">
      <c r="A40" s="55" t="s">
        <v>81</v>
      </c>
      <c r="B40" s="61">
        <v>10</v>
      </c>
      <c r="C40" s="62" t="s">
        <v>50</v>
      </c>
      <c r="D40" s="72">
        <v>110.4</v>
      </c>
    </row>
    <row r="41" spans="1:4" ht="18.75" hidden="1">
      <c r="A41" s="29" t="s">
        <v>82</v>
      </c>
      <c r="B41" s="60">
        <v>10</v>
      </c>
      <c r="C41" s="65" t="s">
        <v>63</v>
      </c>
      <c r="D41" s="31">
        <f>1400-1400</f>
        <v>0</v>
      </c>
    </row>
    <row r="42" spans="1:4" ht="18.75" hidden="1">
      <c r="A42" s="29" t="s">
        <v>83</v>
      </c>
      <c r="B42" s="30">
        <v>10</v>
      </c>
      <c r="C42" s="26" t="s">
        <v>54</v>
      </c>
      <c r="D42" s="31"/>
    </row>
    <row r="43" spans="1:4" ht="18.75" hidden="1">
      <c r="A43" s="56" t="s">
        <v>84</v>
      </c>
      <c r="B43" s="58">
        <v>10</v>
      </c>
      <c r="C43" s="64" t="s">
        <v>56</v>
      </c>
      <c r="D43" s="70"/>
    </row>
    <row r="44" spans="1:6" ht="21" customHeight="1" thickBot="1">
      <c r="A44" s="57" t="s">
        <v>85</v>
      </c>
      <c r="B44" s="59"/>
      <c r="C44" s="59"/>
      <c r="D44" s="71">
        <f>D39+D37+D32+D31+D25+D24+D20+D19+D18</f>
        <v>5373.24</v>
      </c>
      <c r="F44" s="314">
        <f>SUM(F18:F39)+G19</f>
        <v>1230.6</v>
      </c>
    </row>
    <row r="45" spans="1:4" ht="18">
      <c r="A45" s="32"/>
      <c r="B45" s="33"/>
      <c r="C45" s="33"/>
      <c r="D45" s="33"/>
    </row>
    <row r="46" spans="1:4" ht="18">
      <c r="A46" s="32"/>
      <c r="B46" s="33"/>
      <c r="C46" s="33"/>
      <c r="D46" s="33"/>
    </row>
    <row r="47" spans="1:4" ht="18">
      <c r="A47" s="32"/>
      <c r="B47" s="33"/>
      <c r="C47" s="33"/>
      <c r="D47" s="34"/>
    </row>
    <row r="48" spans="1:4" ht="18">
      <c r="A48" s="32"/>
      <c r="B48" s="33"/>
      <c r="C48" s="33"/>
      <c r="D48" s="33"/>
    </row>
    <row r="49" ht="12.75">
      <c r="D49" s="4"/>
    </row>
  </sheetData>
  <sheetProtection/>
  <mergeCells count="7">
    <mergeCell ref="A9:D9"/>
    <mergeCell ref="A10:D10"/>
    <mergeCell ref="A11:D11"/>
    <mergeCell ref="A2:D2"/>
    <mergeCell ref="A3:D3"/>
    <mergeCell ref="A4:D4"/>
    <mergeCell ref="A5:D5"/>
  </mergeCells>
  <printOptions/>
  <pageMargins left="0.75" right="0.22" top="1" bottom="1" header="0.5" footer="0.5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7.00390625" style="262" customWidth="1"/>
    <col min="2" max="2" width="13.7109375" style="262" customWidth="1"/>
    <col min="3" max="3" width="11.8515625" style="262" customWidth="1"/>
    <col min="4" max="4" width="14.28125" style="262" customWidth="1"/>
    <col min="5" max="5" width="11.421875" style="262" customWidth="1"/>
    <col min="6" max="6" width="11.00390625" style="262" customWidth="1"/>
    <col min="7" max="10" width="9.140625" style="262" customWidth="1"/>
    <col min="11" max="11" width="25.28125" style="262" customWidth="1"/>
    <col min="12" max="16384" width="9.140625" style="262" customWidth="1"/>
  </cols>
  <sheetData>
    <row r="1" spans="5:6" ht="12">
      <c r="E1" s="333"/>
      <c r="F1" s="333"/>
    </row>
    <row r="2" spans="1:8" ht="15" customHeight="1">
      <c r="A2" s="256"/>
      <c r="B2" s="334" t="s">
        <v>257</v>
      </c>
      <c r="C2" s="334"/>
      <c r="D2" s="334"/>
      <c r="E2" s="334"/>
      <c r="F2" s="334"/>
      <c r="G2" s="256"/>
      <c r="H2" s="256"/>
    </row>
    <row r="3" spans="1:8" ht="15" customHeight="1">
      <c r="A3" s="256"/>
      <c r="B3" s="334" t="s">
        <v>385</v>
      </c>
      <c r="C3" s="334"/>
      <c r="D3" s="334"/>
      <c r="E3" s="334"/>
      <c r="F3" s="334"/>
      <c r="G3" s="256"/>
      <c r="H3" s="256"/>
    </row>
    <row r="4" spans="2:8" ht="13.5" customHeight="1">
      <c r="B4" s="334" t="s">
        <v>393</v>
      </c>
      <c r="C4" s="334"/>
      <c r="D4" s="334"/>
      <c r="E4" s="334"/>
      <c r="F4" s="334"/>
      <c r="G4" s="256"/>
      <c r="H4" s="256"/>
    </row>
    <row r="5" spans="1:6" ht="10.5" customHeight="1">
      <c r="A5" s="292"/>
      <c r="E5" s="256"/>
      <c r="F5" s="256"/>
    </row>
    <row r="6" spans="1:6" ht="15" customHeight="1">
      <c r="A6" s="328" t="s">
        <v>341</v>
      </c>
      <c r="B6" s="328"/>
      <c r="C6" s="328"/>
      <c r="D6" s="328"/>
      <c r="E6" s="328"/>
      <c r="F6" s="328"/>
    </row>
    <row r="7" spans="1:6" ht="15" customHeight="1">
      <c r="A7" s="328" t="s">
        <v>254</v>
      </c>
      <c r="B7" s="328"/>
      <c r="C7" s="328"/>
      <c r="D7" s="328"/>
      <c r="E7" s="328"/>
      <c r="F7" s="328"/>
    </row>
    <row r="8" ht="12.75" thickBot="1"/>
    <row r="9" spans="1:6" ht="12.75" customHeight="1">
      <c r="A9" s="329" t="s">
        <v>45</v>
      </c>
      <c r="B9" s="331" t="s">
        <v>46</v>
      </c>
      <c r="C9" s="331" t="s">
        <v>47</v>
      </c>
      <c r="D9" s="331" t="s">
        <v>88</v>
      </c>
      <c r="E9" s="331" t="s">
        <v>255</v>
      </c>
      <c r="F9" s="336" t="s">
        <v>256</v>
      </c>
    </row>
    <row r="10" spans="1:6" ht="20.25" customHeight="1">
      <c r="A10" s="330"/>
      <c r="B10" s="332"/>
      <c r="C10" s="332"/>
      <c r="D10" s="332"/>
      <c r="E10" s="335"/>
      <c r="F10" s="337"/>
    </row>
    <row r="11" spans="1:6" ht="12">
      <c r="A11" s="293">
        <v>1</v>
      </c>
      <c r="B11" s="285">
        <v>2</v>
      </c>
      <c r="C11" s="285">
        <v>3</v>
      </c>
      <c r="D11" s="285">
        <v>4</v>
      </c>
      <c r="E11" s="285">
        <v>5</v>
      </c>
      <c r="F11" s="294">
        <v>6</v>
      </c>
    </row>
    <row r="12" spans="1:6" ht="12">
      <c r="A12" s="257" t="s">
        <v>49</v>
      </c>
      <c r="B12" s="258" t="s">
        <v>50</v>
      </c>
      <c r="C12" s="259"/>
      <c r="D12" s="259"/>
      <c r="E12" s="259"/>
      <c r="F12" s="188">
        <f>F13+F20+F54+F41</f>
        <v>2605</v>
      </c>
    </row>
    <row r="13" spans="1:6" ht="24">
      <c r="A13" s="185" t="s">
        <v>51</v>
      </c>
      <c r="B13" s="258" t="s">
        <v>50</v>
      </c>
      <c r="C13" s="258" t="s">
        <v>52</v>
      </c>
      <c r="D13" s="258"/>
      <c r="E13" s="259"/>
      <c r="F13" s="188">
        <f>F14</f>
        <v>546.8</v>
      </c>
    </row>
    <row r="14" spans="1:6" ht="15.75" customHeight="1">
      <c r="A14" s="159" t="s">
        <v>92</v>
      </c>
      <c r="B14" s="186" t="s">
        <v>50</v>
      </c>
      <c r="C14" s="186" t="s">
        <v>52</v>
      </c>
      <c r="D14" s="186" t="s">
        <v>93</v>
      </c>
      <c r="E14" s="260"/>
      <c r="F14" s="167">
        <f>F15</f>
        <v>546.8</v>
      </c>
    </row>
    <row r="15" spans="1:6" ht="12">
      <c r="A15" s="159" t="s">
        <v>94</v>
      </c>
      <c r="B15" s="186" t="s">
        <v>50</v>
      </c>
      <c r="C15" s="186" t="s">
        <v>52</v>
      </c>
      <c r="D15" s="186" t="s">
        <v>95</v>
      </c>
      <c r="E15" s="260"/>
      <c r="F15" s="167">
        <f>F16</f>
        <v>546.8</v>
      </c>
    </row>
    <row r="16" spans="1:6" ht="12">
      <c r="A16" s="189" t="s">
        <v>96</v>
      </c>
      <c r="B16" s="186" t="s">
        <v>50</v>
      </c>
      <c r="C16" s="186" t="s">
        <v>52</v>
      </c>
      <c r="D16" s="186" t="s">
        <v>97</v>
      </c>
      <c r="E16" s="186" t="s">
        <v>11</v>
      </c>
      <c r="F16" s="167">
        <f>F17</f>
        <v>546.8</v>
      </c>
    </row>
    <row r="17" spans="1:6" ht="24">
      <c r="A17" s="189" t="s">
        <v>98</v>
      </c>
      <c r="B17" s="186" t="s">
        <v>50</v>
      </c>
      <c r="C17" s="186" t="s">
        <v>52</v>
      </c>
      <c r="D17" s="186" t="s">
        <v>97</v>
      </c>
      <c r="E17" s="186" t="s">
        <v>99</v>
      </c>
      <c r="F17" s="167">
        <f>F18+F19</f>
        <v>546.8</v>
      </c>
    </row>
    <row r="18" spans="1:6" ht="19.5" customHeight="1">
      <c r="A18" s="189" t="s">
        <v>100</v>
      </c>
      <c r="B18" s="186" t="s">
        <v>50</v>
      </c>
      <c r="C18" s="186" t="s">
        <v>52</v>
      </c>
      <c r="D18" s="186" t="s">
        <v>97</v>
      </c>
      <c r="E18" s="186" t="s">
        <v>101</v>
      </c>
      <c r="F18" s="167">
        <v>420</v>
      </c>
    </row>
    <row r="19" spans="1:6" ht="36">
      <c r="A19" s="189" t="s">
        <v>102</v>
      </c>
      <c r="B19" s="186" t="s">
        <v>50</v>
      </c>
      <c r="C19" s="186" t="s">
        <v>52</v>
      </c>
      <c r="D19" s="186" t="s">
        <v>97</v>
      </c>
      <c r="E19" s="186" t="s">
        <v>103</v>
      </c>
      <c r="F19" s="167">
        <v>126.8</v>
      </c>
    </row>
    <row r="20" spans="1:6" ht="36">
      <c r="A20" s="185" t="s">
        <v>53</v>
      </c>
      <c r="B20" s="258" t="s">
        <v>50</v>
      </c>
      <c r="C20" s="258" t="s">
        <v>54</v>
      </c>
      <c r="D20" s="259"/>
      <c r="E20" s="259"/>
      <c r="F20" s="188">
        <f>F21+F38</f>
        <v>2040</v>
      </c>
    </row>
    <row r="21" spans="1:6" ht="24">
      <c r="A21" s="159" t="s">
        <v>118</v>
      </c>
      <c r="B21" s="186" t="s">
        <v>50</v>
      </c>
      <c r="C21" s="186" t="s">
        <v>54</v>
      </c>
      <c r="D21" s="186" t="s">
        <v>106</v>
      </c>
      <c r="E21" s="186"/>
      <c r="F21" s="188">
        <f>F22</f>
        <v>1977.5</v>
      </c>
    </row>
    <row r="22" spans="1:6" ht="24">
      <c r="A22" s="159" t="s">
        <v>119</v>
      </c>
      <c r="B22" s="186" t="s">
        <v>50</v>
      </c>
      <c r="C22" s="186" t="s">
        <v>54</v>
      </c>
      <c r="D22" s="186" t="s">
        <v>108</v>
      </c>
      <c r="E22" s="186"/>
      <c r="F22" s="167">
        <f>F25+F23</f>
        <v>1977.5</v>
      </c>
    </row>
    <row r="23" spans="1:6" ht="24">
      <c r="A23" s="189" t="s">
        <v>114</v>
      </c>
      <c r="B23" s="186" t="s">
        <v>50</v>
      </c>
      <c r="C23" s="186" t="s">
        <v>54</v>
      </c>
      <c r="D23" s="186" t="s">
        <v>377</v>
      </c>
      <c r="E23" s="186"/>
      <c r="F23" s="167">
        <f>F24</f>
        <v>110</v>
      </c>
    </row>
    <row r="24" spans="1:6" ht="24">
      <c r="A24" s="189" t="s">
        <v>116</v>
      </c>
      <c r="B24" s="186" t="s">
        <v>50</v>
      </c>
      <c r="C24" s="186" t="s">
        <v>54</v>
      </c>
      <c r="D24" s="186" t="s">
        <v>377</v>
      </c>
      <c r="E24" s="186"/>
      <c r="F24" s="167">
        <v>110</v>
      </c>
    </row>
    <row r="25" spans="1:6" ht="13.5" customHeight="1">
      <c r="A25" s="189" t="s">
        <v>96</v>
      </c>
      <c r="B25" s="186" t="s">
        <v>50</v>
      </c>
      <c r="C25" s="186" t="s">
        <v>54</v>
      </c>
      <c r="D25" s="186" t="s">
        <v>109</v>
      </c>
      <c r="E25" s="186"/>
      <c r="F25" s="167">
        <f>F26+F30+F34+F32</f>
        <v>1867.5</v>
      </c>
    </row>
    <row r="26" spans="1:6" ht="17.25" customHeight="1">
      <c r="A26" s="189" t="s">
        <v>98</v>
      </c>
      <c r="B26" s="186" t="s">
        <v>50</v>
      </c>
      <c r="C26" s="186" t="s">
        <v>54</v>
      </c>
      <c r="D26" s="186" t="s">
        <v>109</v>
      </c>
      <c r="E26" s="186" t="s">
        <v>99</v>
      </c>
      <c r="F26" s="167">
        <f>F27+F29+F28</f>
        <v>1452.9</v>
      </c>
    </row>
    <row r="27" spans="1:6" ht="12">
      <c r="A27" s="189" t="s">
        <v>120</v>
      </c>
      <c r="B27" s="186" t="s">
        <v>50</v>
      </c>
      <c r="C27" s="186" t="s">
        <v>54</v>
      </c>
      <c r="D27" s="186" t="s">
        <v>109</v>
      </c>
      <c r="E27" s="186" t="s">
        <v>101</v>
      </c>
      <c r="F27" s="167">
        <v>1089.2</v>
      </c>
    </row>
    <row r="28" spans="1:6" ht="36">
      <c r="A28" s="189" t="s">
        <v>102</v>
      </c>
      <c r="B28" s="186" t="s">
        <v>50</v>
      </c>
      <c r="C28" s="186" t="s">
        <v>54</v>
      </c>
      <c r="D28" s="186" t="s">
        <v>109</v>
      </c>
      <c r="E28" s="186" t="s">
        <v>103</v>
      </c>
      <c r="F28" s="167">
        <v>328.9</v>
      </c>
    </row>
    <row r="29" spans="1:6" ht="24.75" customHeight="1">
      <c r="A29" s="189" t="s">
        <v>112</v>
      </c>
      <c r="B29" s="186" t="s">
        <v>50</v>
      </c>
      <c r="C29" s="186" t="s">
        <v>54</v>
      </c>
      <c r="D29" s="186" t="s">
        <v>109</v>
      </c>
      <c r="E29" s="186" t="s">
        <v>113</v>
      </c>
      <c r="F29" s="167">
        <v>34.8</v>
      </c>
    </row>
    <row r="30" spans="1:6" ht="24">
      <c r="A30" s="189" t="s">
        <v>114</v>
      </c>
      <c r="B30" s="186" t="s">
        <v>50</v>
      </c>
      <c r="C30" s="186" t="s">
        <v>54</v>
      </c>
      <c r="D30" s="186" t="s">
        <v>109</v>
      </c>
      <c r="E30" s="186" t="s">
        <v>115</v>
      </c>
      <c r="F30" s="167">
        <f>F31</f>
        <v>385.6</v>
      </c>
    </row>
    <row r="31" spans="1:6" ht="24">
      <c r="A31" s="189" t="s">
        <v>116</v>
      </c>
      <c r="B31" s="186" t="s">
        <v>50</v>
      </c>
      <c r="C31" s="186" t="s">
        <v>54</v>
      </c>
      <c r="D31" s="186" t="s">
        <v>109</v>
      </c>
      <c r="E31" s="186" t="s">
        <v>117</v>
      </c>
      <c r="F31" s="167">
        <v>385.6</v>
      </c>
    </row>
    <row r="32" spans="1:6" ht="12">
      <c r="A32" s="189" t="s">
        <v>373</v>
      </c>
      <c r="B32" s="186" t="s">
        <v>50</v>
      </c>
      <c r="C32" s="186" t="s">
        <v>54</v>
      </c>
      <c r="D32" s="186" t="s">
        <v>109</v>
      </c>
      <c r="E32" s="186" t="s">
        <v>375</v>
      </c>
      <c r="F32" s="167">
        <f>F33</f>
        <v>3.4</v>
      </c>
    </row>
    <row r="33" spans="1:6" ht="24">
      <c r="A33" s="189" t="s">
        <v>374</v>
      </c>
      <c r="B33" s="186" t="s">
        <v>50</v>
      </c>
      <c r="C33" s="186" t="s">
        <v>54</v>
      </c>
      <c r="D33" s="186" t="s">
        <v>109</v>
      </c>
      <c r="E33" s="186" t="s">
        <v>376</v>
      </c>
      <c r="F33" s="167">
        <v>3.4</v>
      </c>
    </row>
    <row r="34" spans="1:6" ht="12">
      <c r="A34" s="189" t="s">
        <v>121</v>
      </c>
      <c r="B34" s="186" t="s">
        <v>50</v>
      </c>
      <c r="C34" s="186" t="s">
        <v>54</v>
      </c>
      <c r="D34" s="186" t="s">
        <v>109</v>
      </c>
      <c r="E34" s="186" t="s">
        <v>122</v>
      </c>
      <c r="F34" s="167">
        <f>F35+F36+F37</f>
        <v>25.6</v>
      </c>
    </row>
    <row r="35" spans="1:6" ht="12">
      <c r="A35" s="189" t="s">
        <v>123</v>
      </c>
      <c r="B35" s="186" t="s">
        <v>50</v>
      </c>
      <c r="C35" s="186" t="s">
        <v>54</v>
      </c>
      <c r="D35" s="186" t="s">
        <v>109</v>
      </c>
      <c r="E35" s="186" t="s">
        <v>126</v>
      </c>
      <c r="F35" s="167">
        <v>2</v>
      </c>
    </row>
    <row r="36" spans="1:6" ht="0.75" customHeight="1">
      <c r="A36" s="79" t="s">
        <v>125</v>
      </c>
      <c r="B36" s="186" t="s">
        <v>50</v>
      </c>
      <c r="C36" s="186" t="s">
        <v>54</v>
      </c>
      <c r="D36" s="186" t="s">
        <v>109</v>
      </c>
      <c r="E36" s="186" t="s">
        <v>126</v>
      </c>
      <c r="F36" s="167">
        <v>0</v>
      </c>
    </row>
    <row r="37" spans="1:6" ht="12">
      <c r="A37" s="79" t="s">
        <v>127</v>
      </c>
      <c r="B37" s="186" t="s">
        <v>50</v>
      </c>
      <c r="C37" s="186" t="s">
        <v>54</v>
      </c>
      <c r="D37" s="186" t="s">
        <v>109</v>
      </c>
      <c r="E37" s="186" t="s">
        <v>128</v>
      </c>
      <c r="F37" s="167">
        <v>23.6</v>
      </c>
    </row>
    <row r="38" spans="1:6" ht="24">
      <c r="A38" s="257" t="s">
        <v>129</v>
      </c>
      <c r="B38" s="258" t="s">
        <v>50</v>
      </c>
      <c r="C38" s="258" t="s">
        <v>54</v>
      </c>
      <c r="D38" s="258" t="s">
        <v>130</v>
      </c>
      <c r="E38" s="258"/>
      <c r="F38" s="188">
        <f>F39</f>
        <v>62.5</v>
      </c>
    </row>
    <row r="39" spans="1:6" ht="24">
      <c r="A39" s="189" t="s">
        <v>114</v>
      </c>
      <c r="B39" s="186" t="s">
        <v>50</v>
      </c>
      <c r="C39" s="186" t="s">
        <v>54</v>
      </c>
      <c r="D39" s="186" t="s">
        <v>130</v>
      </c>
      <c r="E39" s="186" t="s">
        <v>115</v>
      </c>
      <c r="F39" s="167">
        <f>F40</f>
        <v>62.5</v>
      </c>
    </row>
    <row r="40" spans="1:6" ht="24">
      <c r="A40" s="189" t="s">
        <v>116</v>
      </c>
      <c r="B40" s="186" t="s">
        <v>50</v>
      </c>
      <c r="C40" s="186" t="s">
        <v>54</v>
      </c>
      <c r="D40" s="186" t="s">
        <v>130</v>
      </c>
      <c r="E40" s="186" t="s">
        <v>117</v>
      </c>
      <c r="F40" s="167">
        <v>62.5</v>
      </c>
    </row>
    <row r="41" spans="1:6" ht="24.75" customHeight="1">
      <c r="A41" s="185" t="s">
        <v>332</v>
      </c>
      <c r="B41" s="258" t="s">
        <v>50</v>
      </c>
      <c r="C41" s="258" t="s">
        <v>56</v>
      </c>
      <c r="D41" s="258"/>
      <c r="E41" s="258"/>
      <c r="F41" s="188">
        <f>F43</f>
        <v>8.2</v>
      </c>
    </row>
    <row r="42" spans="1:6" ht="0.75" customHeight="1">
      <c r="A42" s="159"/>
      <c r="B42" s="186"/>
      <c r="C42" s="186"/>
      <c r="D42" s="186"/>
      <c r="E42" s="186"/>
      <c r="F42" s="167"/>
    </row>
    <row r="43" spans="1:6" ht="12.75" customHeight="1">
      <c r="A43" s="159" t="s">
        <v>335</v>
      </c>
      <c r="B43" s="186" t="s">
        <v>50</v>
      </c>
      <c r="C43" s="186" t="s">
        <v>56</v>
      </c>
      <c r="D43" s="186" t="s">
        <v>334</v>
      </c>
      <c r="E43" s="186" t="s">
        <v>336</v>
      </c>
      <c r="F43" s="167">
        <f>F44</f>
        <v>8.2</v>
      </c>
    </row>
    <row r="44" spans="1:6" ht="16.5" customHeight="1">
      <c r="A44" s="189" t="s">
        <v>333</v>
      </c>
      <c r="B44" s="186" t="s">
        <v>50</v>
      </c>
      <c r="C44" s="186" t="s">
        <v>56</v>
      </c>
      <c r="D44" s="186" t="s">
        <v>334</v>
      </c>
      <c r="E44" s="186" t="s">
        <v>337</v>
      </c>
      <c r="F44" s="167">
        <v>8.2</v>
      </c>
    </row>
    <row r="45" spans="1:6" ht="22.5" customHeight="1" hidden="1">
      <c r="A45" s="189" t="s">
        <v>116</v>
      </c>
      <c r="B45" s="186" t="s">
        <v>50</v>
      </c>
      <c r="C45" s="186" t="s">
        <v>60</v>
      </c>
      <c r="D45" s="186" t="s">
        <v>135</v>
      </c>
      <c r="E45" s="186" t="s">
        <v>117</v>
      </c>
      <c r="F45" s="167"/>
    </row>
    <row r="46" spans="1:6" ht="21" customHeight="1" hidden="1">
      <c r="A46" s="80" t="s">
        <v>136</v>
      </c>
      <c r="B46" s="186" t="s">
        <v>50</v>
      </c>
      <c r="C46" s="186" t="s">
        <v>60</v>
      </c>
      <c r="D46" s="186" t="s">
        <v>137</v>
      </c>
      <c r="E46" s="186"/>
      <c r="F46" s="167">
        <f>F47</f>
        <v>0</v>
      </c>
    </row>
    <row r="47" spans="1:6" ht="27" customHeight="1" hidden="1">
      <c r="A47" s="80" t="s">
        <v>138</v>
      </c>
      <c r="B47" s="186" t="s">
        <v>50</v>
      </c>
      <c r="C47" s="186" t="s">
        <v>60</v>
      </c>
      <c r="D47" s="186" t="s">
        <v>139</v>
      </c>
      <c r="E47" s="186"/>
      <c r="F47" s="167">
        <f>F48</f>
        <v>0</v>
      </c>
    </row>
    <row r="48" spans="1:6" ht="28.5" customHeight="1" hidden="1">
      <c r="A48" s="189" t="s">
        <v>98</v>
      </c>
      <c r="B48" s="186" t="s">
        <v>50</v>
      </c>
      <c r="C48" s="186" t="s">
        <v>60</v>
      </c>
      <c r="D48" s="186" t="s">
        <v>139</v>
      </c>
      <c r="E48" s="186" t="s">
        <v>99</v>
      </c>
      <c r="F48" s="167">
        <f>F49+F50</f>
        <v>0</v>
      </c>
    </row>
    <row r="49" spans="1:6" ht="27.75" customHeight="1" hidden="1">
      <c r="A49" s="189" t="s">
        <v>140</v>
      </c>
      <c r="B49" s="186" t="s">
        <v>50</v>
      </c>
      <c r="C49" s="186" t="s">
        <v>60</v>
      </c>
      <c r="D49" s="186" t="s">
        <v>139</v>
      </c>
      <c r="E49" s="186" t="s">
        <v>101</v>
      </c>
      <c r="F49" s="167"/>
    </row>
    <row r="50" spans="1:6" ht="20.25" customHeight="1" hidden="1">
      <c r="A50" s="189" t="s">
        <v>102</v>
      </c>
      <c r="B50" s="186" t="s">
        <v>50</v>
      </c>
      <c r="C50" s="186" t="s">
        <v>60</v>
      </c>
      <c r="D50" s="186" t="s">
        <v>139</v>
      </c>
      <c r="E50" s="186" t="s">
        <v>103</v>
      </c>
      <c r="F50" s="167"/>
    </row>
    <row r="51" spans="1:6" ht="21" customHeight="1" hidden="1">
      <c r="A51" s="189" t="s">
        <v>59</v>
      </c>
      <c r="B51" s="186" t="s">
        <v>50</v>
      </c>
      <c r="C51" s="186" t="s">
        <v>60</v>
      </c>
      <c r="D51" s="186"/>
      <c r="E51" s="186"/>
      <c r="F51" s="188"/>
    </row>
    <row r="52" spans="1:6" ht="24" customHeight="1" hidden="1">
      <c r="A52" s="189" t="s">
        <v>123</v>
      </c>
      <c r="B52" s="186" t="s">
        <v>50</v>
      </c>
      <c r="C52" s="186" t="s">
        <v>60</v>
      </c>
      <c r="D52" s="186" t="s">
        <v>313</v>
      </c>
      <c r="E52" s="186" t="s">
        <v>124</v>
      </c>
      <c r="F52" s="188"/>
    </row>
    <row r="53" spans="1:6" ht="22.5" customHeight="1" hidden="1">
      <c r="A53" s="189" t="s">
        <v>127</v>
      </c>
      <c r="B53" s="186" t="s">
        <v>50</v>
      </c>
      <c r="C53" s="186" t="s">
        <v>60</v>
      </c>
      <c r="D53" s="186" t="s">
        <v>313</v>
      </c>
      <c r="E53" s="186" t="s">
        <v>128</v>
      </c>
      <c r="F53" s="167"/>
    </row>
    <row r="54" spans="1:6" ht="13.5" customHeight="1">
      <c r="A54" s="261" t="s">
        <v>57</v>
      </c>
      <c r="B54" s="258" t="s">
        <v>50</v>
      </c>
      <c r="C54" s="258" t="s">
        <v>58</v>
      </c>
      <c r="D54" s="258"/>
      <c r="E54" s="295"/>
      <c r="F54" s="296">
        <f>SUM(F55)</f>
        <v>10</v>
      </c>
    </row>
    <row r="55" spans="1:6" ht="14.25" customHeight="1">
      <c r="A55" s="263" t="s">
        <v>343</v>
      </c>
      <c r="B55" s="186" t="s">
        <v>50</v>
      </c>
      <c r="C55" s="186" t="s">
        <v>58</v>
      </c>
      <c r="D55" s="186" t="s">
        <v>344</v>
      </c>
      <c r="E55" s="297"/>
      <c r="F55" s="298">
        <f>SUM(F57)</f>
        <v>10</v>
      </c>
    </row>
    <row r="56" spans="1:6" ht="14.25" customHeight="1">
      <c r="A56" s="263" t="s">
        <v>345</v>
      </c>
      <c r="B56" s="186" t="s">
        <v>50</v>
      </c>
      <c r="C56" s="186" t="s">
        <v>58</v>
      </c>
      <c r="D56" s="186" t="s">
        <v>346</v>
      </c>
      <c r="E56" s="299">
        <v>800</v>
      </c>
      <c r="F56" s="298">
        <f>F57</f>
        <v>10</v>
      </c>
    </row>
    <row r="57" spans="1:6" ht="13.5" customHeight="1">
      <c r="A57" s="264" t="s">
        <v>347</v>
      </c>
      <c r="B57" s="186" t="s">
        <v>50</v>
      </c>
      <c r="C57" s="186" t="s">
        <v>58</v>
      </c>
      <c r="D57" s="186" t="s">
        <v>346</v>
      </c>
      <c r="E57" s="187" t="s">
        <v>348</v>
      </c>
      <c r="F57" s="298">
        <v>10</v>
      </c>
    </row>
    <row r="58" spans="1:6" ht="12">
      <c r="A58" s="185" t="s">
        <v>61</v>
      </c>
      <c r="B58" s="258" t="s">
        <v>52</v>
      </c>
      <c r="C58" s="258"/>
      <c r="D58" s="258"/>
      <c r="E58" s="265"/>
      <c r="F58" s="188">
        <f>F59</f>
        <v>370.9</v>
      </c>
    </row>
    <row r="59" spans="1:6" ht="12">
      <c r="A59" s="185" t="s">
        <v>62</v>
      </c>
      <c r="B59" s="258" t="s">
        <v>52</v>
      </c>
      <c r="C59" s="258" t="s">
        <v>63</v>
      </c>
      <c r="D59" s="258"/>
      <c r="E59" s="265"/>
      <c r="F59" s="188">
        <f>F61</f>
        <v>370.9</v>
      </c>
    </row>
    <row r="60" spans="1:6" ht="12">
      <c r="A60" s="159" t="s">
        <v>141</v>
      </c>
      <c r="B60" s="186" t="s">
        <v>52</v>
      </c>
      <c r="C60" s="186" t="s">
        <v>63</v>
      </c>
      <c r="D60" s="186" t="s">
        <v>133</v>
      </c>
      <c r="E60" s="266"/>
      <c r="F60" s="167">
        <f>F61</f>
        <v>370.9</v>
      </c>
    </row>
    <row r="61" spans="1:6" ht="24">
      <c r="A61" s="159" t="s">
        <v>142</v>
      </c>
      <c r="B61" s="186" t="s">
        <v>52</v>
      </c>
      <c r="C61" s="186" t="s">
        <v>63</v>
      </c>
      <c r="D61" s="186" t="s">
        <v>143</v>
      </c>
      <c r="E61" s="266"/>
      <c r="F61" s="167">
        <f>F62+F66</f>
        <v>370.9</v>
      </c>
    </row>
    <row r="62" spans="1:6" ht="15.75" customHeight="1">
      <c r="A62" s="189" t="s">
        <v>98</v>
      </c>
      <c r="B62" s="186" t="s">
        <v>52</v>
      </c>
      <c r="C62" s="186" t="s">
        <v>63</v>
      </c>
      <c r="D62" s="186" t="s">
        <v>143</v>
      </c>
      <c r="E62" s="186" t="s">
        <v>99</v>
      </c>
      <c r="F62" s="167">
        <f>F63+F65+F64</f>
        <v>334.2</v>
      </c>
    </row>
    <row r="63" spans="1:6" ht="12">
      <c r="A63" s="189" t="s">
        <v>100</v>
      </c>
      <c r="B63" s="186" t="s">
        <v>52</v>
      </c>
      <c r="C63" s="186" t="s">
        <v>63</v>
      </c>
      <c r="D63" s="186" t="s">
        <v>143</v>
      </c>
      <c r="E63" s="186" t="s">
        <v>101</v>
      </c>
      <c r="F63" s="167">
        <v>246.8</v>
      </c>
    </row>
    <row r="64" spans="1:6" ht="24">
      <c r="A64" s="189" t="s">
        <v>112</v>
      </c>
      <c r="B64" s="186" t="s">
        <v>52</v>
      </c>
      <c r="C64" s="186" t="s">
        <v>63</v>
      </c>
      <c r="D64" s="186" t="s">
        <v>143</v>
      </c>
      <c r="E64" s="186" t="s">
        <v>113</v>
      </c>
      <c r="F64" s="167">
        <v>12.9</v>
      </c>
    </row>
    <row r="65" spans="1:6" ht="12">
      <c r="A65" s="189" t="s">
        <v>100</v>
      </c>
      <c r="B65" s="186" t="s">
        <v>52</v>
      </c>
      <c r="C65" s="186" t="s">
        <v>63</v>
      </c>
      <c r="D65" s="186" t="s">
        <v>143</v>
      </c>
      <c r="E65" s="186" t="s">
        <v>103</v>
      </c>
      <c r="F65" s="167">
        <v>74.5</v>
      </c>
    </row>
    <row r="66" spans="1:6" ht="24">
      <c r="A66" s="189" t="s">
        <v>114</v>
      </c>
      <c r="B66" s="186" t="s">
        <v>52</v>
      </c>
      <c r="C66" s="186" t="s">
        <v>63</v>
      </c>
      <c r="D66" s="186" t="s">
        <v>143</v>
      </c>
      <c r="E66" s="186" t="s">
        <v>115</v>
      </c>
      <c r="F66" s="167">
        <f>F67</f>
        <v>36.7</v>
      </c>
    </row>
    <row r="67" spans="1:6" ht="27" customHeight="1">
      <c r="A67" s="189" t="s">
        <v>116</v>
      </c>
      <c r="B67" s="186" t="s">
        <v>52</v>
      </c>
      <c r="C67" s="186" t="s">
        <v>63</v>
      </c>
      <c r="D67" s="186" t="s">
        <v>143</v>
      </c>
      <c r="E67" s="186" t="s">
        <v>117</v>
      </c>
      <c r="F67" s="167">
        <v>36.7</v>
      </c>
    </row>
    <row r="68" spans="1:17" ht="20.25" customHeight="1" hidden="1">
      <c r="A68" s="185" t="s">
        <v>64</v>
      </c>
      <c r="B68" s="258" t="s">
        <v>63</v>
      </c>
      <c r="C68" s="258"/>
      <c r="D68" s="258"/>
      <c r="E68" s="265"/>
      <c r="F68" s="188">
        <f>F69</f>
        <v>0</v>
      </c>
      <c r="K68" s="262" t="s">
        <v>98</v>
      </c>
      <c r="L68" s="262">
        <v>815</v>
      </c>
      <c r="M68" s="262">
        <v>4</v>
      </c>
      <c r="N68" s="262">
        <v>12</v>
      </c>
      <c r="O68" s="262" t="s">
        <v>170</v>
      </c>
      <c r="P68" s="262">
        <v>120</v>
      </c>
      <c r="Q68" s="262">
        <v>254.4</v>
      </c>
    </row>
    <row r="69" spans="1:17" ht="13.5" customHeight="1" hidden="1">
      <c r="A69" s="185" t="s">
        <v>65</v>
      </c>
      <c r="B69" s="258" t="s">
        <v>63</v>
      </c>
      <c r="C69" s="258" t="s">
        <v>66</v>
      </c>
      <c r="D69" s="258"/>
      <c r="E69" s="265" t="s">
        <v>152</v>
      </c>
      <c r="F69" s="188">
        <f>F70</f>
        <v>0</v>
      </c>
      <c r="K69" s="262" t="s">
        <v>100</v>
      </c>
      <c r="L69" s="262">
        <v>815</v>
      </c>
      <c r="M69" s="262">
        <v>4</v>
      </c>
      <c r="N69" s="262">
        <v>12</v>
      </c>
      <c r="O69" s="262" t="s">
        <v>170</v>
      </c>
      <c r="P69" s="262">
        <v>121</v>
      </c>
      <c r="Q69" s="262">
        <v>177.6</v>
      </c>
    </row>
    <row r="70" spans="1:17" ht="23.25" customHeight="1" hidden="1">
      <c r="A70" s="80" t="s">
        <v>153</v>
      </c>
      <c r="B70" s="267" t="s">
        <v>63</v>
      </c>
      <c r="C70" s="267" t="s">
        <v>66</v>
      </c>
      <c r="D70" s="267" t="s">
        <v>154</v>
      </c>
      <c r="E70" s="268"/>
      <c r="F70" s="269">
        <f>F71+F96+F93</f>
        <v>0</v>
      </c>
      <c r="K70" s="262" t="s">
        <v>102</v>
      </c>
      <c r="L70" s="262">
        <v>815</v>
      </c>
      <c r="M70" s="262">
        <v>4</v>
      </c>
      <c r="N70" s="262">
        <v>12</v>
      </c>
      <c r="O70" s="262" t="s">
        <v>170</v>
      </c>
      <c r="P70" s="262">
        <v>129</v>
      </c>
      <c r="Q70" s="262">
        <v>76.8</v>
      </c>
    </row>
    <row r="71" spans="1:17" ht="12.75" customHeight="1" hidden="1">
      <c r="A71" s="80" t="s">
        <v>155</v>
      </c>
      <c r="B71" s="267" t="s">
        <v>63</v>
      </c>
      <c r="C71" s="267" t="s">
        <v>66</v>
      </c>
      <c r="D71" s="267" t="s">
        <v>156</v>
      </c>
      <c r="E71" s="268"/>
      <c r="F71" s="269">
        <f>F72</f>
        <v>0</v>
      </c>
      <c r="K71" s="262" t="s">
        <v>114</v>
      </c>
      <c r="L71" s="262">
        <v>815</v>
      </c>
      <c r="M71" s="262">
        <v>4</v>
      </c>
      <c r="N71" s="262">
        <v>12</v>
      </c>
      <c r="O71" s="262" t="s">
        <v>170</v>
      </c>
      <c r="P71" s="262">
        <v>240</v>
      </c>
      <c r="Q71" s="262">
        <v>37.5</v>
      </c>
    </row>
    <row r="72" spans="1:17" ht="24" customHeight="1" hidden="1">
      <c r="A72" s="159" t="s">
        <v>114</v>
      </c>
      <c r="B72" s="267" t="s">
        <v>63</v>
      </c>
      <c r="C72" s="267" t="s">
        <v>66</v>
      </c>
      <c r="D72" s="267" t="s">
        <v>156</v>
      </c>
      <c r="E72" s="186" t="s">
        <v>115</v>
      </c>
      <c r="F72" s="167">
        <f>F73</f>
        <v>0</v>
      </c>
      <c r="K72" s="262" t="s">
        <v>116</v>
      </c>
      <c r="L72" s="262">
        <v>815</v>
      </c>
      <c r="M72" s="262">
        <v>4</v>
      </c>
      <c r="N72" s="262">
        <v>12</v>
      </c>
      <c r="O72" s="262" t="s">
        <v>170</v>
      </c>
      <c r="P72" s="262">
        <v>244</v>
      </c>
      <c r="Q72" s="262">
        <v>37.5</v>
      </c>
    </row>
    <row r="73" spans="1:6" ht="24.75" customHeight="1" hidden="1">
      <c r="A73" s="159" t="s">
        <v>116</v>
      </c>
      <c r="B73" s="267" t="s">
        <v>63</v>
      </c>
      <c r="C73" s="267" t="s">
        <v>66</v>
      </c>
      <c r="D73" s="267" t="s">
        <v>156</v>
      </c>
      <c r="E73" s="186" t="s">
        <v>117</v>
      </c>
      <c r="F73" s="167"/>
    </row>
    <row r="74" spans="1:6" ht="13.5" customHeight="1" hidden="1">
      <c r="A74" s="270" t="s">
        <v>67</v>
      </c>
      <c r="B74" s="258" t="s">
        <v>54</v>
      </c>
      <c r="C74" s="258"/>
      <c r="D74" s="258"/>
      <c r="E74" s="258"/>
      <c r="F74" s="188">
        <f>F75+F85</f>
        <v>0</v>
      </c>
    </row>
    <row r="75" spans="1:6" ht="13.5" customHeight="1" hidden="1">
      <c r="A75" s="270" t="s">
        <v>161</v>
      </c>
      <c r="B75" s="186" t="s">
        <v>54</v>
      </c>
      <c r="C75" s="186" t="s">
        <v>69</v>
      </c>
      <c r="D75" s="186"/>
      <c r="E75" s="186"/>
      <c r="F75" s="188">
        <f>F79+F82+F76</f>
        <v>0</v>
      </c>
    </row>
    <row r="76" spans="1:6" ht="14.25" customHeight="1" hidden="1">
      <c r="A76" s="189" t="s">
        <v>258</v>
      </c>
      <c r="B76" s="186" t="s">
        <v>54</v>
      </c>
      <c r="C76" s="186" t="s">
        <v>69</v>
      </c>
      <c r="D76" s="186" t="s">
        <v>259</v>
      </c>
      <c r="E76" s="186"/>
      <c r="F76" s="167">
        <f>F77</f>
        <v>0</v>
      </c>
    </row>
    <row r="77" spans="1:6" ht="14.25" customHeight="1" hidden="1">
      <c r="A77" s="159" t="s">
        <v>114</v>
      </c>
      <c r="B77" s="186" t="s">
        <v>54</v>
      </c>
      <c r="C77" s="186" t="s">
        <v>69</v>
      </c>
      <c r="D77" s="186" t="s">
        <v>259</v>
      </c>
      <c r="E77" s="186" t="s">
        <v>115</v>
      </c>
      <c r="F77" s="167">
        <f>F78</f>
        <v>0</v>
      </c>
    </row>
    <row r="78" spans="1:6" ht="14.25" customHeight="1" hidden="1">
      <c r="A78" s="159" t="s">
        <v>116</v>
      </c>
      <c r="B78" s="186" t="s">
        <v>54</v>
      </c>
      <c r="C78" s="186" t="s">
        <v>69</v>
      </c>
      <c r="D78" s="186" t="s">
        <v>259</v>
      </c>
      <c r="E78" s="186" t="s">
        <v>117</v>
      </c>
      <c r="F78" s="167"/>
    </row>
    <row r="79" spans="1:6" ht="14.25" customHeight="1" hidden="1">
      <c r="A79" s="159" t="s">
        <v>162</v>
      </c>
      <c r="B79" s="186" t="s">
        <v>54</v>
      </c>
      <c r="C79" s="186" t="s">
        <v>69</v>
      </c>
      <c r="D79" s="186" t="s">
        <v>163</v>
      </c>
      <c r="E79" s="186"/>
      <c r="F79" s="167"/>
    </row>
    <row r="80" spans="1:6" ht="13.5" customHeight="1" hidden="1">
      <c r="A80" s="159" t="s">
        <v>114</v>
      </c>
      <c r="B80" s="186" t="s">
        <v>54</v>
      </c>
      <c r="C80" s="186" t="s">
        <v>69</v>
      </c>
      <c r="D80" s="186" t="s">
        <v>163</v>
      </c>
      <c r="E80" s="186" t="s">
        <v>115</v>
      </c>
      <c r="F80" s="167">
        <f>F81</f>
        <v>0</v>
      </c>
    </row>
    <row r="81" spans="1:6" ht="13.5" customHeight="1" hidden="1">
      <c r="A81" s="159" t="s">
        <v>116</v>
      </c>
      <c r="B81" s="186" t="s">
        <v>54</v>
      </c>
      <c r="C81" s="186" t="s">
        <v>69</v>
      </c>
      <c r="D81" s="186" t="s">
        <v>163</v>
      </c>
      <c r="E81" s="186" t="s">
        <v>117</v>
      </c>
      <c r="F81" s="167"/>
    </row>
    <row r="82" spans="1:6" ht="13.5" customHeight="1" hidden="1">
      <c r="A82" s="159" t="s">
        <v>164</v>
      </c>
      <c r="B82" s="186" t="s">
        <v>54</v>
      </c>
      <c r="C82" s="186" t="s">
        <v>69</v>
      </c>
      <c r="D82" s="186" t="s">
        <v>165</v>
      </c>
      <c r="E82" s="186"/>
      <c r="F82" s="167">
        <f>F83</f>
        <v>0</v>
      </c>
    </row>
    <row r="83" spans="1:6" ht="14.25" customHeight="1" hidden="1">
      <c r="A83" s="159" t="s">
        <v>114</v>
      </c>
      <c r="B83" s="186" t="s">
        <v>54</v>
      </c>
      <c r="C83" s="186" t="s">
        <v>69</v>
      </c>
      <c r="D83" s="186" t="s">
        <v>165</v>
      </c>
      <c r="E83" s="186" t="s">
        <v>115</v>
      </c>
      <c r="F83" s="167">
        <f>F84</f>
        <v>0</v>
      </c>
    </row>
    <row r="84" spans="1:6" ht="14.25" customHeight="1" hidden="1">
      <c r="A84" s="159" t="s">
        <v>116</v>
      </c>
      <c r="B84" s="186" t="s">
        <v>54</v>
      </c>
      <c r="C84" s="186" t="s">
        <v>69</v>
      </c>
      <c r="D84" s="186" t="s">
        <v>165</v>
      </c>
      <c r="E84" s="186" t="s">
        <v>117</v>
      </c>
      <c r="F84" s="167"/>
    </row>
    <row r="85" spans="1:6" ht="13.5" customHeight="1" hidden="1">
      <c r="A85" s="257" t="s">
        <v>70</v>
      </c>
      <c r="B85" s="258" t="s">
        <v>54</v>
      </c>
      <c r="C85" s="258" t="s">
        <v>71</v>
      </c>
      <c r="D85" s="258"/>
      <c r="E85" s="258"/>
      <c r="F85" s="188">
        <f>F86+F87</f>
        <v>0</v>
      </c>
    </row>
    <row r="86" spans="1:6" ht="14.25" customHeight="1" hidden="1">
      <c r="A86" s="159" t="s">
        <v>116</v>
      </c>
      <c r="B86" s="186" t="s">
        <v>54</v>
      </c>
      <c r="C86" s="186" t="s">
        <v>71</v>
      </c>
      <c r="D86" s="186" t="s">
        <v>166</v>
      </c>
      <c r="E86" s="186" t="s">
        <v>117</v>
      </c>
      <c r="F86" s="167"/>
    </row>
    <row r="87" spans="1:6" ht="15" customHeight="1" hidden="1">
      <c r="A87" s="159" t="s">
        <v>169</v>
      </c>
      <c r="B87" s="186" t="s">
        <v>54</v>
      </c>
      <c r="C87" s="186" t="s">
        <v>71</v>
      </c>
      <c r="D87" s="186" t="s">
        <v>170</v>
      </c>
      <c r="E87" s="186"/>
      <c r="F87" s="167">
        <f>F88+F91</f>
        <v>0</v>
      </c>
    </row>
    <row r="88" spans="1:6" ht="15" customHeight="1" hidden="1">
      <c r="A88" s="189" t="s">
        <v>98</v>
      </c>
      <c r="B88" s="186" t="s">
        <v>54</v>
      </c>
      <c r="C88" s="186" t="s">
        <v>71</v>
      </c>
      <c r="D88" s="186" t="s">
        <v>170</v>
      </c>
      <c r="E88" s="186" t="s">
        <v>99</v>
      </c>
      <c r="F88" s="167">
        <f>F89+F90</f>
        <v>0</v>
      </c>
    </row>
    <row r="89" spans="1:6" ht="14.25" customHeight="1" hidden="1">
      <c r="A89" s="189" t="s">
        <v>100</v>
      </c>
      <c r="B89" s="186" t="s">
        <v>54</v>
      </c>
      <c r="C89" s="186" t="s">
        <v>71</v>
      </c>
      <c r="D89" s="186" t="s">
        <v>170</v>
      </c>
      <c r="E89" s="186" t="s">
        <v>101</v>
      </c>
      <c r="F89" s="167"/>
    </row>
    <row r="90" spans="1:6" ht="13.5" customHeight="1" hidden="1">
      <c r="A90" s="189" t="s">
        <v>102</v>
      </c>
      <c r="B90" s="186" t="s">
        <v>54</v>
      </c>
      <c r="C90" s="186" t="s">
        <v>71</v>
      </c>
      <c r="D90" s="186" t="s">
        <v>170</v>
      </c>
      <c r="E90" s="186" t="s">
        <v>103</v>
      </c>
      <c r="F90" s="167"/>
    </row>
    <row r="91" spans="1:6" ht="13.5" customHeight="1" hidden="1">
      <c r="A91" s="159" t="s">
        <v>114</v>
      </c>
      <c r="B91" s="186" t="s">
        <v>54</v>
      </c>
      <c r="C91" s="186" t="s">
        <v>71</v>
      </c>
      <c r="D91" s="186" t="s">
        <v>170</v>
      </c>
      <c r="E91" s="186" t="s">
        <v>115</v>
      </c>
      <c r="F91" s="167">
        <f>F92</f>
        <v>0</v>
      </c>
    </row>
    <row r="92" spans="1:6" ht="12.75" customHeight="1" hidden="1">
      <c r="A92" s="159" t="s">
        <v>116</v>
      </c>
      <c r="B92" s="186" t="s">
        <v>54</v>
      </c>
      <c r="C92" s="186" t="s">
        <v>71</v>
      </c>
      <c r="D92" s="186" t="s">
        <v>170</v>
      </c>
      <c r="E92" s="186" t="s">
        <v>117</v>
      </c>
      <c r="F92" s="167"/>
    </row>
    <row r="93" spans="1:6" ht="23.25" customHeight="1" hidden="1">
      <c r="A93" s="189" t="s">
        <v>204</v>
      </c>
      <c r="B93" s="267" t="s">
        <v>63</v>
      </c>
      <c r="C93" s="267" t="s">
        <v>66</v>
      </c>
      <c r="D93" s="267" t="s">
        <v>318</v>
      </c>
      <c r="E93" s="186"/>
      <c r="F93" s="167">
        <f>F94</f>
        <v>0</v>
      </c>
    </row>
    <row r="94" spans="1:6" ht="24" customHeight="1" hidden="1">
      <c r="A94" s="159" t="s">
        <v>114</v>
      </c>
      <c r="B94" s="267" t="s">
        <v>63</v>
      </c>
      <c r="C94" s="267" t="s">
        <v>66</v>
      </c>
      <c r="D94" s="267" t="s">
        <v>318</v>
      </c>
      <c r="E94" s="186" t="s">
        <v>115</v>
      </c>
      <c r="F94" s="167">
        <f>F95</f>
        <v>0</v>
      </c>
    </row>
    <row r="95" spans="1:6" ht="24.75" customHeight="1" hidden="1">
      <c r="A95" s="159" t="s">
        <v>116</v>
      </c>
      <c r="B95" s="267" t="s">
        <v>63</v>
      </c>
      <c r="C95" s="267" t="s">
        <v>66</v>
      </c>
      <c r="D95" s="267" t="s">
        <v>318</v>
      </c>
      <c r="E95" s="186" t="s">
        <v>117</v>
      </c>
      <c r="F95" s="167"/>
    </row>
    <row r="96" spans="1:6" ht="24.75" customHeight="1" hidden="1">
      <c r="A96" s="189" t="s">
        <v>205</v>
      </c>
      <c r="B96" s="267" t="s">
        <v>63</v>
      </c>
      <c r="C96" s="267" t="s">
        <v>66</v>
      </c>
      <c r="D96" s="267" t="s">
        <v>319</v>
      </c>
      <c r="E96" s="186"/>
      <c r="F96" s="167">
        <f>F97</f>
        <v>0</v>
      </c>
    </row>
    <row r="97" spans="1:6" ht="24" customHeight="1" hidden="1">
      <c r="A97" s="159" t="s">
        <v>114</v>
      </c>
      <c r="B97" s="267" t="s">
        <v>63</v>
      </c>
      <c r="C97" s="267" t="s">
        <v>66</v>
      </c>
      <c r="D97" s="267" t="s">
        <v>319</v>
      </c>
      <c r="E97" s="186" t="s">
        <v>115</v>
      </c>
      <c r="F97" s="167">
        <f>F98</f>
        <v>0</v>
      </c>
    </row>
    <row r="98" spans="1:6" ht="15" customHeight="1" hidden="1">
      <c r="A98" s="159" t="s">
        <v>116</v>
      </c>
      <c r="B98" s="267" t="s">
        <v>63</v>
      </c>
      <c r="C98" s="267" t="s">
        <v>66</v>
      </c>
      <c r="D98" s="267" t="s">
        <v>319</v>
      </c>
      <c r="E98" s="186" t="s">
        <v>117</v>
      </c>
      <c r="F98" s="167"/>
    </row>
    <row r="99" spans="1:6" ht="15" customHeight="1">
      <c r="A99" s="261" t="s">
        <v>388</v>
      </c>
      <c r="B99" s="316" t="s">
        <v>54</v>
      </c>
      <c r="C99" s="267"/>
      <c r="D99" s="267"/>
      <c r="E99" s="186"/>
      <c r="F99" s="188">
        <f>F100</f>
        <v>13</v>
      </c>
    </row>
    <row r="100" spans="1:6" ht="15" customHeight="1">
      <c r="A100" s="315" t="s">
        <v>70</v>
      </c>
      <c r="B100" s="316" t="s">
        <v>54</v>
      </c>
      <c r="C100" s="258" t="s">
        <v>71</v>
      </c>
      <c r="D100" s="267"/>
      <c r="E100" s="186"/>
      <c r="F100" s="167">
        <f>F101</f>
        <v>13</v>
      </c>
    </row>
    <row r="101" spans="1:6" ht="24" customHeight="1">
      <c r="A101" s="189" t="s">
        <v>114</v>
      </c>
      <c r="B101" s="186" t="s">
        <v>54</v>
      </c>
      <c r="C101" s="186" t="s">
        <v>71</v>
      </c>
      <c r="D101" s="186" t="s">
        <v>387</v>
      </c>
      <c r="E101" s="186" t="s">
        <v>115</v>
      </c>
      <c r="F101" s="167">
        <f>F102</f>
        <v>13</v>
      </c>
    </row>
    <row r="102" spans="1:6" ht="24" customHeight="1">
      <c r="A102" s="159" t="s">
        <v>116</v>
      </c>
      <c r="B102" s="186" t="s">
        <v>54</v>
      </c>
      <c r="C102" s="186" t="s">
        <v>71</v>
      </c>
      <c r="D102" s="186" t="s">
        <v>387</v>
      </c>
      <c r="E102" s="186" t="s">
        <v>115</v>
      </c>
      <c r="F102" s="167">
        <v>13</v>
      </c>
    </row>
    <row r="103" spans="1:6" ht="11.25" customHeight="1">
      <c r="A103" s="185" t="s">
        <v>72</v>
      </c>
      <c r="B103" s="258" t="s">
        <v>73</v>
      </c>
      <c r="C103" s="265"/>
      <c r="D103" s="265"/>
      <c r="E103" s="271"/>
      <c r="F103" s="188">
        <f>F150+F127+F158</f>
        <v>1293.4</v>
      </c>
    </row>
    <row r="104" spans="1:6" ht="1.5" customHeight="1" hidden="1">
      <c r="A104" s="185" t="s">
        <v>171</v>
      </c>
      <c r="B104" s="258" t="s">
        <v>73</v>
      </c>
      <c r="C104" s="258" t="s">
        <v>50</v>
      </c>
      <c r="D104" s="265"/>
      <c r="E104" s="271"/>
      <c r="F104" s="272">
        <f>F105</f>
        <v>0</v>
      </c>
    </row>
    <row r="105" spans="1:6" ht="12" hidden="1">
      <c r="A105" s="159" t="s">
        <v>172</v>
      </c>
      <c r="B105" s="186" t="s">
        <v>73</v>
      </c>
      <c r="C105" s="186" t="s">
        <v>50</v>
      </c>
      <c r="D105" s="266" t="s">
        <v>173</v>
      </c>
      <c r="E105" s="273"/>
      <c r="F105" s="167">
        <f>F106+F108+F118+F114</f>
        <v>0</v>
      </c>
    </row>
    <row r="106" spans="1:6" ht="24" hidden="1">
      <c r="A106" s="159" t="s">
        <v>114</v>
      </c>
      <c r="B106" s="186" t="s">
        <v>73</v>
      </c>
      <c r="C106" s="186" t="s">
        <v>50</v>
      </c>
      <c r="D106" s="274" t="s">
        <v>174</v>
      </c>
      <c r="E106" s="275">
        <v>240</v>
      </c>
      <c r="F106" s="167">
        <f>F107</f>
        <v>0</v>
      </c>
    </row>
    <row r="107" spans="1:6" ht="24" hidden="1">
      <c r="A107" s="159" t="s">
        <v>175</v>
      </c>
      <c r="B107" s="186" t="s">
        <v>73</v>
      </c>
      <c r="C107" s="186" t="s">
        <v>50</v>
      </c>
      <c r="D107" s="274" t="s">
        <v>174</v>
      </c>
      <c r="E107" s="275">
        <v>243</v>
      </c>
      <c r="F107" s="167"/>
    </row>
    <row r="108" spans="1:6" ht="36" hidden="1">
      <c r="A108" s="276" t="s">
        <v>176</v>
      </c>
      <c r="B108" s="277" t="s">
        <v>73</v>
      </c>
      <c r="C108" s="277" t="s">
        <v>50</v>
      </c>
      <c r="D108" s="260" t="s">
        <v>177</v>
      </c>
      <c r="E108" s="278"/>
      <c r="F108" s="167"/>
    </row>
    <row r="109" spans="1:6" ht="24" hidden="1">
      <c r="A109" s="276" t="s">
        <v>114</v>
      </c>
      <c r="B109" s="277" t="s">
        <v>73</v>
      </c>
      <c r="C109" s="277" t="s">
        <v>50</v>
      </c>
      <c r="D109" s="260" t="s">
        <v>177</v>
      </c>
      <c r="E109" s="278">
        <v>240</v>
      </c>
      <c r="F109" s="167">
        <f>F110</f>
        <v>0</v>
      </c>
    </row>
    <row r="110" spans="1:6" ht="24" hidden="1">
      <c r="A110" s="276" t="s">
        <v>116</v>
      </c>
      <c r="B110" s="277" t="s">
        <v>73</v>
      </c>
      <c r="C110" s="277" t="s">
        <v>50</v>
      </c>
      <c r="D110" s="260" t="s">
        <v>177</v>
      </c>
      <c r="E110" s="278">
        <v>244</v>
      </c>
      <c r="F110" s="167"/>
    </row>
    <row r="111" spans="1:6" ht="24" hidden="1">
      <c r="A111" s="189" t="s">
        <v>98</v>
      </c>
      <c r="B111" s="277" t="s">
        <v>73</v>
      </c>
      <c r="C111" s="277" t="s">
        <v>50</v>
      </c>
      <c r="D111" s="277" t="s">
        <v>177</v>
      </c>
      <c r="E111" s="277" t="s">
        <v>99</v>
      </c>
      <c r="F111" s="167">
        <f>F112+F113</f>
        <v>0</v>
      </c>
    </row>
    <row r="112" spans="1:6" ht="12" hidden="1">
      <c r="A112" s="189" t="s">
        <v>100</v>
      </c>
      <c r="B112" s="277" t="s">
        <v>73</v>
      </c>
      <c r="C112" s="277" t="s">
        <v>50</v>
      </c>
      <c r="D112" s="277" t="s">
        <v>177</v>
      </c>
      <c r="E112" s="277" t="s">
        <v>101</v>
      </c>
      <c r="F112" s="167"/>
    </row>
    <row r="113" spans="1:6" ht="36" hidden="1">
      <c r="A113" s="189" t="s">
        <v>102</v>
      </c>
      <c r="B113" s="277" t="s">
        <v>73</v>
      </c>
      <c r="C113" s="277" t="s">
        <v>50</v>
      </c>
      <c r="D113" s="277" t="s">
        <v>177</v>
      </c>
      <c r="E113" s="277" t="s">
        <v>103</v>
      </c>
      <c r="F113" s="167"/>
    </row>
    <row r="114" spans="1:6" ht="12" hidden="1">
      <c r="A114" s="189" t="s">
        <v>260</v>
      </c>
      <c r="B114" s="277" t="s">
        <v>73</v>
      </c>
      <c r="C114" s="277" t="s">
        <v>50</v>
      </c>
      <c r="D114" s="277" t="s">
        <v>261</v>
      </c>
      <c r="E114" s="277"/>
      <c r="F114" s="167">
        <f>F115</f>
        <v>0</v>
      </c>
    </row>
    <row r="115" spans="1:6" ht="24" hidden="1">
      <c r="A115" s="276" t="s">
        <v>114</v>
      </c>
      <c r="B115" s="277" t="s">
        <v>73</v>
      </c>
      <c r="C115" s="277" t="s">
        <v>50</v>
      </c>
      <c r="D115" s="277" t="s">
        <v>261</v>
      </c>
      <c r="E115" s="277" t="s">
        <v>115</v>
      </c>
      <c r="F115" s="167">
        <f>F116</f>
        <v>0</v>
      </c>
    </row>
    <row r="116" spans="1:6" ht="24" hidden="1">
      <c r="A116" s="276" t="s">
        <v>116</v>
      </c>
      <c r="B116" s="277" t="s">
        <v>73</v>
      </c>
      <c r="C116" s="277" t="s">
        <v>50</v>
      </c>
      <c r="D116" s="277" t="s">
        <v>261</v>
      </c>
      <c r="E116" s="277" t="s">
        <v>117</v>
      </c>
      <c r="F116" s="167"/>
    </row>
    <row r="117" spans="1:6" ht="12" hidden="1">
      <c r="A117" s="189"/>
      <c r="B117" s="277"/>
      <c r="C117" s="277"/>
      <c r="D117" s="277"/>
      <c r="E117" s="277"/>
      <c r="F117" s="167"/>
    </row>
    <row r="118" spans="1:6" ht="24" hidden="1">
      <c r="A118" s="279" t="s">
        <v>262</v>
      </c>
      <c r="B118" s="186" t="s">
        <v>73</v>
      </c>
      <c r="C118" s="186" t="s">
        <v>50</v>
      </c>
      <c r="D118" s="186" t="s">
        <v>263</v>
      </c>
      <c r="E118" s="186" t="s">
        <v>264</v>
      </c>
      <c r="F118" s="167">
        <f>F119+F121</f>
        <v>0</v>
      </c>
    </row>
    <row r="119" spans="1:6" ht="24" hidden="1">
      <c r="A119" s="279" t="s">
        <v>265</v>
      </c>
      <c r="B119" s="186" t="s">
        <v>73</v>
      </c>
      <c r="C119" s="186" t="s">
        <v>50</v>
      </c>
      <c r="D119" s="186" t="s">
        <v>266</v>
      </c>
      <c r="E119" s="186" t="s">
        <v>267</v>
      </c>
      <c r="F119" s="167">
        <f>F120</f>
        <v>0</v>
      </c>
    </row>
    <row r="120" spans="1:6" ht="24" hidden="1">
      <c r="A120" s="280" t="s">
        <v>268</v>
      </c>
      <c r="B120" s="186" t="s">
        <v>73</v>
      </c>
      <c r="C120" s="186" t="s">
        <v>50</v>
      </c>
      <c r="D120" s="186" t="s">
        <v>269</v>
      </c>
      <c r="E120" s="186" t="s">
        <v>270</v>
      </c>
      <c r="F120" s="167"/>
    </row>
    <row r="121" spans="1:6" ht="24" hidden="1">
      <c r="A121" s="279" t="s">
        <v>262</v>
      </c>
      <c r="B121" s="186" t="s">
        <v>73</v>
      </c>
      <c r="C121" s="186" t="s">
        <v>50</v>
      </c>
      <c r="D121" s="186" t="s">
        <v>271</v>
      </c>
      <c r="E121" s="186" t="s">
        <v>267</v>
      </c>
      <c r="F121" s="167">
        <f>F122</f>
        <v>0</v>
      </c>
    </row>
    <row r="122" spans="1:6" ht="24" hidden="1">
      <c r="A122" s="280" t="s">
        <v>272</v>
      </c>
      <c r="B122" s="186" t="s">
        <v>73</v>
      </c>
      <c r="C122" s="186" t="s">
        <v>50</v>
      </c>
      <c r="D122" s="186" t="s">
        <v>271</v>
      </c>
      <c r="E122" s="186" t="s">
        <v>270</v>
      </c>
      <c r="F122" s="167"/>
    </row>
    <row r="123" spans="1:6" ht="12" hidden="1">
      <c r="A123" s="281" t="s">
        <v>74</v>
      </c>
      <c r="B123" s="258" t="s">
        <v>73</v>
      </c>
      <c r="C123" s="258" t="s">
        <v>50</v>
      </c>
      <c r="D123" s="186" t="s">
        <v>173</v>
      </c>
      <c r="E123" s="186"/>
      <c r="F123" s="188">
        <f>F124</f>
        <v>0</v>
      </c>
    </row>
    <row r="124" spans="1:6" ht="12" hidden="1">
      <c r="A124" s="280" t="s">
        <v>172</v>
      </c>
      <c r="B124" s="186" t="s">
        <v>73</v>
      </c>
      <c r="C124" s="186" t="s">
        <v>50</v>
      </c>
      <c r="D124" s="186" t="s">
        <v>174</v>
      </c>
      <c r="E124" s="186"/>
      <c r="F124" s="167">
        <f>F125</f>
        <v>0</v>
      </c>
    </row>
    <row r="125" spans="1:6" ht="24" hidden="1">
      <c r="A125" s="189" t="s">
        <v>114</v>
      </c>
      <c r="B125" s="186" t="s">
        <v>73</v>
      </c>
      <c r="C125" s="186" t="s">
        <v>50</v>
      </c>
      <c r="D125" s="186" t="s">
        <v>174</v>
      </c>
      <c r="E125" s="186" t="s">
        <v>115</v>
      </c>
      <c r="F125" s="167">
        <f>F126</f>
        <v>0</v>
      </c>
    </row>
    <row r="126" spans="1:6" ht="24" hidden="1">
      <c r="A126" s="159" t="s">
        <v>175</v>
      </c>
      <c r="B126" s="186" t="s">
        <v>73</v>
      </c>
      <c r="C126" s="186" t="s">
        <v>50</v>
      </c>
      <c r="D126" s="186" t="s">
        <v>174</v>
      </c>
      <c r="E126" s="186" t="s">
        <v>193</v>
      </c>
      <c r="F126" s="167">
        <v>0</v>
      </c>
    </row>
    <row r="127" spans="1:6" ht="12">
      <c r="A127" s="185" t="s">
        <v>75</v>
      </c>
      <c r="B127" s="258" t="s">
        <v>73</v>
      </c>
      <c r="C127" s="258" t="s">
        <v>52</v>
      </c>
      <c r="D127" s="186" t="s">
        <v>327</v>
      </c>
      <c r="E127" s="271"/>
      <c r="F127" s="188">
        <f>F128</f>
        <v>266.8</v>
      </c>
    </row>
    <row r="128" spans="1:6" ht="12">
      <c r="A128" s="159" t="s">
        <v>184</v>
      </c>
      <c r="B128" s="186" t="s">
        <v>73</v>
      </c>
      <c r="C128" s="186" t="s">
        <v>52</v>
      </c>
      <c r="D128" s="274" t="s">
        <v>185</v>
      </c>
      <c r="E128" s="273"/>
      <c r="F128" s="167">
        <f>F132+F129</f>
        <v>266.8</v>
      </c>
    </row>
    <row r="129" spans="1:6" ht="24">
      <c r="A129" s="189" t="s">
        <v>114</v>
      </c>
      <c r="B129" s="186" t="s">
        <v>73</v>
      </c>
      <c r="C129" s="186" t="s">
        <v>52</v>
      </c>
      <c r="D129" s="274" t="s">
        <v>378</v>
      </c>
      <c r="E129" s="300">
        <v>240</v>
      </c>
      <c r="F129" s="167">
        <f>F130</f>
        <v>112.9</v>
      </c>
    </row>
    <row r="130" spans="1:6" ht="24">
      <c r="A130" s="159" t="s">
        <v>116</v>
      </c>
      <c r="B130" s="186" t="s">
        <v>73</v>
      </c>
      <c r="C130" s="186" t="s">
        <v>52</v>
      </c>
      <c r="D130" s="274" t="s">
        <v>378</v>
      </c>
      <c r="E130" s="300">
        <v>244</v>
      </c>
      <c r="F130" s="167">
        <v>112.9</v>
      </c>
    </row>
    <row r="131" spans="1:6" ht="24">
      <c r="A131" s="189" t="s">
        <v>114</v>
      </c>
      <c r="B131" s="186" t="s">
        <v>73</v>
      </c>
      <c r="C131" s="186" t="s">
        <v>52</v>
      </c>
      <c r="D131" s="274" t="s">
        <v>186</v>
      </c>
      <c r="E131" s="300">
        <v>240</v>
      </c>
      <c r="F131" s="167">
        <f>F132</f>
        <v>153.9</v>
      </c>
    </row>
    <row r="132" spans="1:6" ht="23.25" customHeight="1">
      <c r="A132" s="159" t="s">
        <v>116</v>
      </c>
      <c r="B132" s="186" t="s">
        <v>73</v>
      </c>
      <c r="C132" s="186" t="s">
        <v>52</v>
      </c>
      <c r="D132" s="266" t="s">
        <v>186</v>
      </c>
      <c r="E132" s="186" t="s">
        <v>117</v>
      </c>
      <c r="F132" s="167">
        <v>153.9</v>
      </c>
    </row>
    <row r="133" spans="1:6" ht="12" hidden="1">
      <c r="A133" s="159" t="s">
        <v>187</v>
      </c>
      <c r="B133" s="186" t="s">
        <v>73</v>
      </c>
      <c r="C133" s="186" t="s">
        <v>52</v>
      </c>
      <c r="D133" s="266">
        <v>3510500</v>
      </c>
      <c r="E133" s="186" t="s">
        <v>188</v>
      </c>
      <c r="F133" s="167">
        <v>0</v>
      </c>
    </row>
    <row r="134" spans="1:6" ht="24" hidden="1">
      <c r="A134" s="189" t="s">
        <v>114</v>
      </c>
      <c r="B134" s="186" t="s">
        <v>73</v>
      </c>
      <c r="C134" s="186" t="s">
        <v>52</v>
      </c>
      <c r="D134" s="266" t="s">
        <v>186</v>
      </c>
      <c r="E134" s="186" t="s">
        <v>115</v>
      </c>
      <c r="F134" s="167">
        <f>F135</f>
        <v>0</v>
      </c>
    </row>
    <row r="135" spans="1:6" ht="24" hidden="1">
      <c r="A135" s="159" t="s">
        <v>116</v>
      </c>
      <c r="B135" s="186" t="s">
        <v>73</v>
      </c>
      <c r="C135" s="186" t="s">
        <v>52</v>
      </c>
      <c r="D135" s="266" t="s">
        <v>186</v>
      </c>
      <c r="E135" s="186" t="s">
        <v>117</v>
      </c>
      <c r="F135" s="167"/>
    </row>
    <row r="136" spans="1:6" ht="36" hidden="1">
      <c r="A136" s="276" t="s">
        <v>194</v>
      </c>
      <c r="B136" s="277" t="s">
        <v>73</v>
      </c>
      <c r="C136" s="277" t="s">
        <v>52</v>
      </c>
      <c r="D136" s="260" t="s">
        <v>195</v>
      </c>
      <c r="E136" s="278"/>
      <c r="F136" s="167">
        <f>F137+F139</f>
        <v>0</v>
      </c>
    </row>
    <row r="137" spans="1:6" ht="24" hidden="1">
      <c r="A137" s="159" t="s">
        <v>114</v>
      </c>
      <c r="B137" s="186" t="s">
        <v>73</v>
      </c>
      <c r="C137" s="186" t="s">
        <v>52</v>
      </c>
      <c r="D137" s="266" t="s">
        <v>195</v>
      </c>
      <c r="E137" s="275">
        <v>240</v>
      </c>
      <c r="F137" s="167">
        <f>F138</f>
        <v>0</v>
      </c>
    </row>
    <row r="138" spans="1:6" ht="24" hidden="1">
      <c r="A138" s="159" t="s">
        <v>116</v>
      </c>
      <c r="B138" s="186" t="s">
        <v>73</v>
      </c>
      <c r="C138" s="186" t="s">
        <v>52</v>
      </c>
      <c r="D138" s="266" t="s">
        <v>195</v>
      </c>
      <c r="E138" s="275">
        <v>244</v>
      </c>
      <c r="F138" s="167"/>
    </row>
    <row r="139" spans="1:6" ht="24" hidden="1">
      <c r="A139" s="189" t="s">
        <v>98</v>
      </c>
      <c r="B139" s="186" t="s">
        <v>73</v>
      </c>
      <c r="C139" s="186" t="s">
        <v>52</v>
      </c>
      <c r="D139" s="266" t="s">
        <v>195</v>
      </c>
      <c r="E139" s="186" t="s">
        <v>99</v>
      </c>
      <c r="F139" s="167">
        <f>F140+F141</f>
        <v>0</v>
      </c>
    </row>
    <row r="140" spans="1:6" ht="12" hidden="1">
      <c r="A140" s="189" t="s">
        <v>100</v>
      </c>
      <c r="B140" s="186" t="s">
        <v>73</v>
      </c>
      <c r="C140" s="186" t="s">
        <v>52</v>
      </c>
      <c r="D140" s="266" t="s">
        <v>195</v>
      </c>
      <c r="E140" s="186" t="s">
        <v>101</v>
      </c>
      <c r="F140" s="167"/>
    </row>
    <row r="141" spans="1:6" ht="36" hidden="1">
      <c r="A141" s="189" t="s">
        <v>102</v>
      </c>
      <c r="B141" s="186" t="s">
        <v>73</v>
      </c>
      <c r="C141" s="186" t="s">
        <v>52</v>
      </c>
      <c r="D141" s="266" t="s">
        <v>195</v>
      </c>
      <c r="E141" s="186" t="s">
        <v>103</v>
      </c>
      <c r="F141" s="167"/>
    </row>
    <row r="142" spans="1:6" ht="24" hidden="1">
      <c r="A142" s="159" t="s">
        <v>196</v>
      </c>
      <c r="B142" s="186" t="s">
        <v>73</v>
      </c>
      <c r="C142" s="186" t="s">
        <v>52</v>
      </c>
      <c r="D142" s="266" t="s">
        <v>197</v>
      </c>
      <c r="E142" s="275"/>
      <c r="F142" s="167">
        <f>F143+F145</f>
        <v>0</v>
      </c>
    </row>
    <row r="143" spans="1:6" ht="24" hidden="1">
      <c r="A143" s="159" t="s">
        <v>114</v>
      </c>
      <c r="B143" s="186" t="s">
        <v>73</v>
      </c>
      <c r="C143" s="186" t="s">
        <v>52</v>
      </c>
      <c r="D143" s="266" t="s">
        <v>197</v>
      </c>
      <c r="E143" s="275">
        <v>240</v>
      </c>
      <c r="F143" s="167">
        <f>F144</f>
        <v>0</v>
      </c>
    </row>
    <row r="144" spans="1:6" ht="24" hidden="1">
      <c r="A144" s="159" t="s">
        <v>116</v>
      </c>
      <c r="B144" s="186" t="s">
        <v>73</v>
      </c>
      <c r="C144" s="186" t="s">
        <v>52</v>
      </c>
      <c r="D144" s="266" t="s">
        <v>197</v>
      </c>
      <c r="E144" s="275">
        <v>244</v>
      </c>
      <c r="F144" s="167"/>
    </row>
    <row r="145" spans="1:6" ht="24" hidden="1">
      <c r="A145" s="189" t="s">
        <v>98</v>
      </c>
      <c r="B145" s="277" t="s">
        <v>73</v>
      </c>
      <c r="C145" s="277" t="s">
        <v>52</v>
      </c>
      <c r="D145" s="260" t="s">
        <v>197</v>
      </c>
      <c r="E145" s="277" t="s">
        <v>99</v>
      </c>
      <c r="F145" s="167">
        <f>F146+F147</f>
        <v>0</v>
      </c>
    </row>
    <row r="146" spans="1:6" ht="12" hidden="1">
      <c r="A146" s="189" t="s">
        <v>100</v>
      </c>
      <c r="B146" s="277" t="s">
        <v>73</v>
      </c>
      <c r="C146" s="277" t="s">
        <v>52</v>
      </c>
      <c r="D146" s="260" t="s">
        <v>197</v>
      </c>
      <c r="E146" s="277" t="s">
        <v>101</v>
      </c>
      <c r="F146" s="167"/>
    </row>
    <row r="147" spans="1:6" ht="36" hidden="1">
      <c r="A147" s="189" t="s">
        <v>102</v>
      </c>
      <c r="B147" s="277" t="s">
        <v>73</v>
      </c>
      <c r="C147" s="277" t="s">
        <v>52</v>
      </c>
      <c r="D147" s="260" t="s">
        <v>197</v>
      </c>
      <c r="E147" s="277" t="s">
        <v>103</v>
      </c>
      <c r="F147" s="167"/>
    </row>
    <row r="148" spans="1:6" ht="24" hidden="1">
      <c r="A148" s="189" t="s">
        <v>114</v>
      </c>
      <c r="B148" s="277" t="s">
        <v>73</v>
      </c>
      <c r="C148" s="277" t="s">
        <v>52</v>
      </c>
      <c r="D148" s="260" t="s">
        <v>273</v>
      </c>
      <c r="E148" s="277" t="s">
        <v>115</v>
      </c>
      <c r="F148" s="167">
        <f>F149</f>
        <v>0</v>
      </c>
    </row>
    <row r="149" spans="1:6" ht="24" hidden="1">
      <c r="A149" s="189" t="s">
        <v>116</v>
      </c>
      <c r="B149" s="277" t="s">
        <v>73</v>
      </c>
      <c r="C149" s="277" t="s">
        <v>52</v>
      </c>
      <c r="D149" s="260" t="s">
        <v>273</v>
      </c>
      <c r="E149" s="277" t="s">
        <v>117</v>
      </c>
      <c r="F149" s="167"/>
    </row>
    <row r="150" spans="1:6" ht="12">
      <c r="A150" s="261" t="s">
        <v>76</v>
      </c>
      <c r="B150" s="258" t="s">
        <v>73</v>
      </c>
      <c r="C150" s="258" t="s">
        <v>63</v>
      </c>
      <c r="D150" s="266"/>
      <c r="E150" s="275"/>
      <c r="F150" s="188">
        <f>F153+F151</f>
        <v>827.4</v>
      </c>
    </row>
    <row r="151" spans="1:6" ht="24">
      <c r="A151" s="189" t="s">
        <v>114</v>
      </c>
      <c r="B151" s="186" t="s">
        <v>73</v>
      </c>
      <c r="C151" s="186" t="s">
        <v>63</v>
      </c>
      <c r="D151" s="266" t="s">
        <v>379</v>
      </c>
      <c r="E151" s="186" t="s">
        <v>115</v>
      </c>
      <c r="F151" s="167">
        <f>F152</f>
        <v>200</v>
      </c>
    </row>
    <row r="152" spans="1:6" ht="24">
      <c r="A152" s="189" t="s">
        <v>116</v>
      </c>
      <c r="B152" s="186" t="s">
        <v>73</v>
      </c>
      <c r="C152" s="186" t="s">
        <v>63</v>
      </c>
      <c r="D152" s="266" t="s">
        <v>379</v>
      </c>
      <c r="E152" s="186" t="s">
        <v>117</v>
      </c>
      <c r="F152" s="167">
        <v>200</v>
      </c>
    </row>
    <row r="153" spans="1:6" ht="24">
      <c r="A153" s="189" t="s">
        <v>114</v>
      </c>
      <c r="B153" s="186" t="s">
        <v>73</v>
      </c>
      <c r="C153" s="186" t="s">
        <v>63</v>
      </c>
      <c r="D153" s="266" t="s">
        <v>198</v>
      </c>
      <c r="E153" s="186" t="s">
        <v>115</v>
      </c>
      <c r="F153" s="167">
        <f>F154</f>
        <v>627.4</v>
      </c>
    </row>
    <row r="154" spans="1:6" ht="24">
      <c r="A154" s="189" t="s">
        <v>116</v>
      </c>
      <c r="B154" s="186" t="s">
        <v>73</v>
      </c>
      <c r="C154" s="186" t="s">
        <v>63</v>
      </c>
      <c r="D154" s="266" t="s">
        <v>198</v>
      </c>
      <c r="E154" s="186" t="s">
        <v>117</v>
      </c>
      <c r="F154" s="167">
        <v>627.4</v>
      </c>
    </row>
    <row r="155" spans="1:6" ht="12.75" customHeight="1" hidden="1">
      <c r="A155" s="159" t="s">
        <v>212</v>
      </c>
      <c r="B155" s="186" t="s">
        <v>73</v>
      </c>
      <c r="C155" s="186" t="s">
        <v>63</v>
      </c>
      <c r="D155" s="186" t="s">
        <v>213</v>
      </c>
      <c r="E155" s="186"/>
      <c r="F155" s="167">
        <v>0</v>
      </c>
    </row>
    <row r="156" spans="1:6" ht="15" customHeight="1" hidden="1">
      <c r="A156" s="189" t="s">
        <v>114</v>
      </c>
      <c r="B156" s="186" t="s">
        <v>73</v>
      </c>
      <c r="C156" s="186" t="s">
        <v>63</v>
      </c>
      <c r="D156" s="186" t="s">
        <v>316</v>
      </c>
      <c r="E156" s="186" t="s">
        <v>115</v>
      </c>
      <c r="F156" s="167">
        <v>0</v>
      </c>
    </row>
    <row r="157" spans="1:6" ht="26.25" customHeight="1" hidden="1">
      <c r="A157" s="159" t="s">
        <v>116</v>
      </c>
      <c r="B157" s="186" t="s">
        <v>73</v>
      </c>
      <c r="C157" s="186" t="s">
        <v>63</v>
      </c>
      <c r="D157" s="186" t="s">
        <v>316</v>
      </c>
      <c r="E157" s="186" t="s">
        <v>117</v>
      </c>
      <c r="F157" s="167">
        <v>0</v>
      </c>
    </row>
    <row r="158" spans="1:6" ht="14.25" customHeight="1">
      <c r="A158" s="185" t="s">
        <v>321</v>
      </c>
      <c r="B158" s="258" t="s">
        <v>73</v>
      </c>
      <c r="C158" s="258" t="s">
        <v>73</v>
      </c>
      <c r="D158" s="258"/>
      <c r="E158" s="258"/>
      <c r="F158" s="188">
        <f>F159+F163</f>
        <v>199.20000000000002</v>
      </c>
    </row>
    <row r="159" spans="1:6" ht="14.25" customHeight="1">
      <c r="A159" s="189" t="s">
        <v>98</v>
      </c>
      <c r="B159" s="186" t="s">
        <v>73</v>
      </c>
      <c r="C159" s="186" t="s">
        <v>73</v>
      </c>
      <c r="D159" s="186" t="s">
        <v>322</v>
      </c>
      <c r="E159" s="186" t="s">
        <v>99</v>
      </c>
      <c r="F159" s="167">
        <f>F160+F162+F161</f>
        <v>193.20000000000002</v>
      </c>
    </row>
    <row r="160" spans="1:6" ht="16.5" customHeight="1">
      <c r="A160" s="189" t="s">
        <v>100</v>
      </c>
      <c r="B160" s="186" t="s">
        <v>73</v>
      </c>
      <c r="C160" s="186" t="s">
        <v>73</v>
      </c>
      <c r="D160" s="186" t="s">
        <v>322</v>
      </c>
      <c r="E160" s="186" t="s">
        <v>101</v>
      </c>
      <c r="F160" s="167">
        <v>145.3</v>
      </c>
    </row>
    <row r="161" spans="1:6" ht="25.5" customHeight="1">
      <c r="A161" s="189" t="s">
        <v>112</v>
      </c>
      <c r="B161" s="186" t="s">
        <v>73</v>
      </c>
      <c r="C161" s="186" t="s">
        <v>73</v>
      </c>
      <c r="D161" s="186" t="s">
        <v>322</v>
      </c>
      <c r="E161" s="186" t="s">
        <v>113</v>
      </c>
      <c r="F161" s="167">
        <v>4</v>
      </c>
    </row>
    <row r="162" spans="1:6" ht="27.75" customHeight="1">
      <c r="A162" s="189" t="s">
        <v>102</v>
      </c>
      <c r="B162" s="186" t="s">
        <v>73</v>
      </c>
      <c r="C162" s="186" t="s">
        <v>73</v>
      </c>
      <c r="D162" s="186" t="s">
        <v>322</v>
      </c>
      <c r="E162" s="186" t="s">
        <v>103</v>
      </c>
      <c r="F162" s="167">
        <v>43.9</v>
      </c>
    </row>
    <row r="163" spans="1:6" ht="27" customHeight="1">
      <c r="A163" s="189" t="s">
        <v>114</v>
      </c>
      <c r="B163" s="186" t="s">
        <v>73</v>
      </c>
      <c r="C163" s="186" t="s">
        <v>73</v>
      </c>
      <c r="D163" s="186" t="s">
        <v>322</v>
      </c>
      <c r="E163" s="186" t="s">
        <v>115</v>
      </c>
      <c r="F163" s="167">
        <f>F164</f>
        <v>6</v>
      </c>
    </row>
    <row r="164" spans="1:6" ht="24.75" customHeight="1">
      <c r="A164" s="159" t="s">
        <v>116</v>
      </c>
      <c r="B164" s="186" t="s">
        <v>73</v>
      </c>
      <c r="C164" s="186" t="s">
        <v>73</v>
      </c>
      <c r="D164" s="186" t="s">
        <v>322</v>
      </c>
      <c r="E164" s="186" t="s">
        <v>117</v>
      </c>
      <c r="F164" s="167">
        <v>6</v>
      </c>
    </row>
    <row r="165" spans="1:6" ht="12">
      <c r="A165" s="185" t="s">
        <v>214</v>
      </c>
      <c r="B165" s="258" t="s">
        <v>78</v>
      </c>
      <c r="C165" s="258"/>
      <c r="D165" s="265"/>
      <c r="E165" s="265"/>
      <c r="F165" s="272">
        <f>F166</f>
        <v>980.4000000000001</v>
      </c>
    </row>
    <row r="166" spans="1:6" ht="12">
      <c r="A166" s="185" t="s">
        <v>79</v>
      </c>
      <c r="B166" s="258" t="s">
        <v>78</v>
      </c>
      <c r="C166" s="258" t="s">
        <v>50</v>
      </c>
      <c r="D166" s="265"/>
      <c r="E166" s="265"/>
      <c r="F166" s="272">
        <f>F167</f>
        <v>980.4000000000001</v>
      </c>
    </row>
    <row r="167" spans="1:6" ht="12">
      <c r="A167" s="159" t="s">
        <v>215</v>
      </c>
      <c r="B167" s="186" t="s">
        <v>78</v>
      </c>
      <c r="C167" s="186" t="s">
        <v>50</v>
      </c>
      <c r="D167" s="266" t="s">
        <v>216</v>
      </c>
      <c r="E167" s="266"/>
      <c r="F167" s="282">
        <f>F199+F192+F193</f>
        <v>980.4000000000001</v>
      </c>
    </row>
    <row r="168" spans="1:6" ht="24" hidden="1">
      <c r="A168" s="159" t="s">
        <v>222</v>
      </c>
      <c r="B168" s="186" t="s">
        <v>78</v>
      </c>
      <c r="C168" s="186" t="s">
        <v>50</v>
      </c>
      <c r="D168" s="266" t="s">
        <v>274</v>
      </c>
      <c r="E168" s="186" t="s">
        <v>223</v>
      </c>
      <c r="F168" s="167">
        <v>0</v>
      </c>
    </row>
    <row r="169" spans="1:6" ht="24" hidden="1">
      <c r="A169" s="189" t="s">
        <v>222</v>
      </c>
      <c r="B169" s="186" t="s">
        <v>78</v>
      </c>
      <c r="C169" s="186" t="s">
        <v>50</v>
      </c>
      <c r="D169" s="266" t="s">
        <v>274</v>
      </c>
      <c r="E169" s="186" t="s">
        <v>223</v>
      </c>
      <c r="F169" s="167">
        <v>0</v>
      </c>
    </row>
    <row r="170" spans="1:6" ht="24" hidden="1">
      <c r="A170" s="189" t="s">
        <v>204</v>
      </c>
      <c r="B170" s="186" t="s">
        <v>78</v>
      </c>
      <c r="C170" s="186" t="s">
        <v>50</v>
      </c>
      <c r="D170" s="266" t="s">
        <v>276</v>
      </c>
      <c r="E170" s="186"/>
      <c r="F170" s="188">
        <f>F171</f>
        <v>0</v>
      </c>
    </row>
    <row r="171" spans="1:6" ht="24" hidden="1">
      <c r="A171" s="189" t="s">
        <v>114</v>
      </c>
      <c r="B171" s="186" t="s">
        <v>78</v>
      </c>
      <c r="C171" s="186" t="s">
        <v>50</v>
      </c>
      <c r="D171" s="266" t="s">
        <v>276</v>
      </c>
      <c r="E171" s="186" t="s">
        <v>115</v>
      </c>
      <c r="F171" s="167">
        <f>F172</f>
        <v>0</v>
      </c>
    </row>
    <row r="172" spans="1:6" ht="24" hidden="1">
      <c r="A172" s="189" t="s">
        <v>116</v>
      </c>
      <c r="B172" s="186" t="s">
        <v>78</v>
      </c>
      <c r="C172" s="186" t="s">
        <v>50</v>
      </c>
      <c r="D172" s="266" t="s">
        <v>276</v>
      </c>
      <c r="E172" s="186" t="s">
        <v>117</v>
      </c>
      <c r="F172" s="167"/>
    </row>
    <row r="173" spans="1:6" ht="15" customHeight="1" hidden="1">
      <c r="A173" s="159" t="s">
        <v>215</v>
      </c>
      <c r="B173" s="186" t="s">
        <v>78</v>
      </c>
      <c r="C173" s="186" t="s">
        <v>50</v>
      </c>
      <c r="D173" s="274" t="s">
        <v>275</v>
      </c>
      <c r="E173" s="186"/>
      <c r="F173" s="283">
        <f>F174+F178+F180+F188+F190</f>
        <v>0</v>
      </c>
    </row>
    <row r="174" spans="1:6" ht="18" customHeight="1" hidden="1">
      <c r="A174" s="189" t="s">
        <v>218</v>
      </c>
      <c r="B174" s="186" t="s">
        <v>78</v>
      </c>
      <c r="C174" s="186" t="s">
        <v>50</v>
      </c>
      <c r="D174" s="266" t="s">
        <v>275</v>
      </c>
      <c r="E174" s="186" t="s">
        <v>219</v>
      </c>
      <c r="F174" s="167">
        <f>F175+F177+F176</f>
        <v>0</v>
      </c>
    </row>
    <row r="175" spans="1:6" ht="17.25" customHeight="1" hidden="1">
      <c r="A175" s="189" t="s">
        <v>220</v>
      </c>
      <c r="B175" s="186" t="s">
        <v>78</v>
      </c>
      <c r="C175" s="186" t="s">
        <v>50</v>
      </c>
      <c r="D175" s="274" t="str">
        <f>D174</f>
        <v>351 00 88230</v>
      </c>
      <c r="E175" s="186" t="s">
        <v>221</v>
      </c>
      <c r="F175" s="167"/>
    </row>
    <row r="176" spans="1:6" ht="16.5" customHeight="1" hidden="1">
      <c r="A176" s="159" t="s">
        <v>222</v>
      </c>
      <c r="B176" s="186" t="s">
        <v>78</v>
      </c>
      <c r="C176" s="186" t="s">
        <v>50</v>
      </c>
      <c r="D176" s="274" t="str">
        <f>D175</f>
        <v>351 00 88230</v>
      </c>
      <c r="E176" s="186" t="s">
        <v>223</v>
      </c>
      <c r="F176" s="167"/>
    </row>
    <row r="177" spans="1:6" ht="27.75" customHeight="1" hidden="1">
      <c r="A177" s="189" t="s">
        <v>224</v>
      </c>
      <c r="B177" s="186" t="s">
        <v>78</v>
      </c>
      <c r="C177" s="186" t="s">
        <v>50</v>
      </c>
      <c r="D177" s="266" t="s">
        <v>275</v>
      </c>
      <c r="E177" s="186" t="s">
        <v>225</v>
      </c>
      <c r="F177" s="167"/>
    </row>
    <row r="178" spans="1:6" ht="15.75" customHeight="1" hidden="1">
      <c r="A178" s="189" t="s">
        <v>114</v>
      </c>
      <c r="B178" s="186" t="s">
        <v>78</v>
      </c>
      <c r="C178" s="186" t="s">
        <v>50</v>
      </c>
      <c r="D178" s="266" t="s">
        <v>275</v>
      </c>
      <c r="E178" s="186" t="s">
        <v>115</v>
      </c>
      <c r="F178" s="284">
        <f>F179</f>
        <v>0</v>
      </c>
    </row>
    <row r="179" spans="1:6" ht="15" customHeight="1" hidden="1">
      <c r="A179" s="189" t="s">
        <v>116</v>
      </c>
      <c r="B179" s="186" t="s">
        <v>78</v>
      </c>
      <c r="C179" s="186" t="s">
        <v>50</v>
      </c>
      <c r="D179" s="266" t="s">
        <v>275</v>
      </c>
      <c r="E179" s="186" t="s">
        <v>117</v>
      </c>
      <c r="F179" s="284"/>
    </row>
    <row r="180" spans="1:6" ht="17.25" customHeight="1" hidden="1">
      <c r="A180" s="189" t="s">
        <v>121</v>
      </c>
      <c r="B180" s="186" t="s">
        <v>78</v>
      </c>
      <c r="C180" s="186" t="s">
        <v>50</v>
      </c>
      <c r="D180" s="266" t="str">
        <f>D179</f>
        <v>351 00 88230</v>
      </c>
      <c r="E180" s="285">
        <v>850</v>
      </c>
      <c r="F180" s="284">
        <f>F181+F182+F183</f>
        <v>0</v>
      </c>
    </row>
    <row r="181" spans="1:6" ht="19.5" customHeight="1" hidden="1">
      <c r="A181" s="189" t="s">
        <v>123</v>
      </c>
      <c r="B181" s="186" t="s">
        <v>78</v>
      </c>
      <c r="C181" s="186" t="s">
        <v>50</v>
      </c>
      <c r="D181" s="266" t="str">
        <f>D180</f>
        <v>351 00 88230</v>
      </c>
      <c r="E181" s="285">
        <v>851</v>
      </c>
      <c r="F181" s="284"/>
    </row>
    <row r="182" spans="1:6" ht="17.25" customHeight="1" hidden="1">
      <c r="A182" s="189" t="s">
        <v>226</v>
      </c>
      <c r="B182" s="186" t="s">
        <v>78</v>
      </c>
      <c r="C182" s="186" t="s">
        <v>50</v>
      </c>
      <c r="D182" s="266" t="str">
        <f>D181</f>
        <v>351 00 88230</v>
      </c>
      <c r="E182" s="285">
        <v>852</v>
      </c>
      <c r="F182" s="284"/>
    </row>
    <row r="183" spans="1:6" ht="18.75" customHeight="1" hidden="1">
      <c r="A183" s="79" t="s">
        <v>127</v>
      </c>
      <c r="B183" s="186" t="s">
        <v>78</v>
      </c>
      <c r="C183" s="186" t="s">
        <v>50</v>
      </c>
      <c r="D183" s="266" t="str">
        <f>D182</f>
        <v>351 00 88230</v>
      </c>
      <c r="E183" s="285">
        <v>853</v>
      </c>
      <c r="F183" s="284"/>
    </row>
    <row r="184" spans="1:6" ht="18" customHeight="1" hidden="1">
      <c r="A184" s="189" t="s">
        <v>204</v>
      </c>
      <c r="B184" s="186" t="s">
        <v>78</v>
      </c>
      <c r="C184" s="186" t="s">
        <v>50</v>
      </c>
      <c r="D184" s="266" t="s">
        <v>276</v>
      </c>
      <c r="E184" s="186"/>
      <c r="F184" s="167">
        <f>F185</f>
        <v>0</v>
      </c>
    </row>
    <row r="185" spans="1:6" ht="16.5" customHeight="1" hidden="1">
      <c r="A185" s="189" t="s">
        <v>114</v>
      </c>
      <c r="B185" s="186" t="s">
        <v>78</v>
      </c>
      <c r="C185" s="186" t="s">
        <v>50</v>
      </c>
      <c r="D185" s="266" t="s">
        <v>276</v>
      </c>
      <c r="E185" s="186" t="s">
        <v>115</v>
      </c>
      <c r="F185" s="167">
        <f>F186</f>
        <v>0</v>
      </c>
    </row>
    <row r="186" spans="1:6" ht="17.25" customHeight="1" hidden="1">
      <c r="A186" s="189" t="s">
        <v>116</v>
      </c>
      <c r="B186" s="186" t="s">
        <v>78</v>
      </c>
      <c r="C186" s="186" t="s">
        <v>50</v>
      </c>
      <c r="D186" s="266" t="s">
        <v>276</v>
      </c>
      <c r="E186" s="186" t="s">
        <v>117</v>
      </c>
      <c r="F186" s="167"/>
    </row>
    <row r="187" spans="1:6" ht="16.5" customHeight="1" hidden="1">
      <c r="A187" s="189" t="s">
        <v>205</v>
      </c>
      <c r="B187" s="186" t="s">
        <v>78</v>
      </c>
      <c r="C187" s="186" t="s">
        <v>50</v>
      </c>
      <c r="D187" s="266" t="s">
        <v>277</v>
      </c>
      <c r="E187" s="186"/>
      <c r="F187" s="167">
        <f>F188</f>
        <v>0</v>
      </c>
    </row>
    <row r="188" spans="1:6" ht="26.25" customHeight="1" hidden="1">
      <c r="A188" s="189" t="s">
        <v>114</v>
      </c>
      <c r="B188" s="186" t="s">
        <v>78</v>
      </c>
      <c r="C188" s="186" t="s">
        <v>50</v>
      </c>
      <c r="D188" s="266" t="s">
        <v>275</v>
      </c>
      <c r="E188" s="186" t="s">
        <v>115</v>
      </c>
      <c r="F188" s="167">
        <f>F189</f>
        <v>0</v>
      </c>
    </row>
    <row r="189" spans="1:6" ht="25.5" customHeight="1" hidden="1">
      <c r="A189" s="189" t="s">
        <v>116</v>
      </c>
      <c r="B189" s="186" t="s">
        <v>78</v>
      </c>
      <c r="C189" s="186" t="s">
        <v>50</v>
      </c>
      <c r="D189" s="266" t="s">
        <v>275</v>
      </c>
      <c r="E189" s="186" t="s">
        <v>117</v>
      </c>
      <c r="F189" s="167"/>
    </row>
    <row r="190" spans="1:6" ht="15" customHeight="1" hidden="1">
      <c r="A190" s="189" t="s">
        <v>121</v>
      </c>
      <c r="B190" s="186" t="s">
        <v>78</v>
      </c>
      <c r="C190" s="186" t="s">
        <v>50</v>
      </c>
      <c r="D190" s="266" t="s">
        <v>324</v>
      </c>
      <c r="E190" s="186" t="s">
        <v>122</v>
      </c>
      <c r="F190" s="167">
        <f>F191</f>
        <v>0</v>
      </c>
    </row>
    <row r="191" spans="1:6" ht="16.5" customHeight="1" hidden="1">
      <c r="A191" s="189" t="s">
        <v>123</v>
      </c>
      <c r="B191" s="186" t="s">
        <v>78</v>
      </c>
      <c r="C191" s="186" t="s">
        <v>50</v>
      </c>
      <c r="D191" s="266" t="s">
        <v>325</v>
      </c>
      <c r="E191" s="186" t="s">
        <v>124</v>
      </c>
      <c r="F191" s="167"/>
    </row>
    <row r="192" spans="1:6" ht="16.5" customHeight="1">
      <c r="A192" s="189" t="s">
        <v>222</v>
      </c>
      <c r="B192" s="186" t="s">
        <v>78</v>
      </c>
      <c r="C192" s="186" t="s">
        <v>50</v>
      </c>
      <c r="D192" s="266" t="s">
        <v>274</v>
      </c>
      <c r="E192" s="266">
        <v>112</v>
      </c>
      <c r="F192" s="272">
        <v>0.6</v>
      </c>
    </row>
    <row r="193" spans="1:6" ht="16.5" customHeight="1">
      <c r="A193" s="159" t="s">
        <v>217</v>
      </c>
      <c r="B193" s="186" t="s">
        <v>78</v>
      </c>
      <c r="C193" s="186" t="s">
        <v>50</v>
      </c>
      <c r="D193" s="266" t="s">
        <v>380</v>
      </c>
      <c r="E193" s="266"/>
      <c r="F193" s="272">
        <f>F194+F197</f>
        <v>364.1</v>
      </c>
    </row>
    <row r="194" spans="1:6" ht="16.5" customHeight="1">
      <c r="A194" s="189" t="s">
        <v>218</v>
      </c>
      <c r="B194" s="186" t="s">
        <v>78</v>
      </c>
      <c r="C194" s="186" t="s">
        <v>50</v>
      </c>
      <c r="D194" s="266" t="s">
        <v>380</v>
      </c>
      <c r="E194" s="266">
        <v>110</v>
      </c>
      <c r="F194" s="282">
        <f>F195+F196</f>
        <v>83.1</v>
      </c>
    </row>
    <row r="195" spans="1:6" ht="16.5" customHeight="1">
      <c r="A195" s="189" t="s">
        <v>220</v>
      </c>
      <c r="B195" s="186" t="s">
        <v>78</v>
      </c>
      <c r="C195" s="186" t="s">
        <v>50</v>
      </c>
      <c r="D195" s="266" t="s">
        <v>380</v>
      </c>
      <c r="E195" s="266">
        <v>111</v>
      </c>
      <c r="F195" s="282">
        <v>63.8</v>
      </c>
    </row>
    <row r="196" spans="1:6" ht="16.5" customHeight="1">
      <c r="A196" s="189" t="s">
        <v>224</v>
      </c>
      <c r="B196" s="186" t="s">
        <v>78</v>
      </c>
      <c r="C196" s="186" t="s">
        <v>50</v>
      </c>
      <c r="D196" s="266" t="s">
        <v>380</v>
      </c>
      <c r="E196" s="266">
        <v>119</v>
      </c>
      <c r="F196" s="282">
        <v>19.3</v>
      </c>
    </row>
    <row r="197" spans="1:6" ht="16.5" customHeight="1">
      <c r="A197" s="189" t="s">
        <v>114</v>
      </c>
      <c r="B197" s="186" t="s">
        <v>78</v>
      </c>
      <c r="C197" s="186" t="s">
        <v>50</v>
      </c>
      <c r="D197" s="266" t="s">
        <v>380</v>
      </c>
      <c r="E197" s="266">
        <v>240</v>
      </c>
      <c r="F197" s="282">
        <f>F198</f>
        <v>281</v>
      </c>
    </row>
    <row r="198" spans="1:6" ht="16.5" customHeight="1">
      <c r="A198" s="189" t="s">
        <v>116</v>
      </c>
      <c r="B198" s="186" t="s">
        <v>78</v>
      </c>
      <c r="C198" s="186" t="s">
        <v>50</v>
      </c>
      <c r="D198" s="266" t="s">
        <v>380</v>
      </c>
      <c r="E198" s="266">
        <v>244</v>
      </c>
      <c r="F198" s="282">
        <v>281</v>
      </c>
    </row>
    <row r="199" spans="1:6" ht="16.5" customHeight="1">
      <c r="A199" s="159" t="s">
        <v>217</v>
      </c>
      <c r="B199" s="186" t="s">
        <v>78</v>
      </c>
      <c r="C199" s="186" t="s">
        <v>50</v>
      </c>
      <c r="D199" s="266" t="s">
        <v>178</v>
      </c>
      <c r="E199" s="266"/>
      <c r="F199" s="272">
        <f>F201+F208+F210+F205+F200</f>
        <v>615.7</v>
      </c>
    </row>
    <row r="200" spans="1:6" ht="16.5" customHeight="1" hidden="1">
      <c r="A200" s="189"/>
      <c r="B200" s="186"/>
      <c r="C200" s="186"/>
      <c r="D200" s="266"/>
      <c r="E200" s="266"/>
      <c r="F200" s="272"/>
    </row>
    <row r="201" spans="1:6" ht="16.5" customHeight="1">
      <c r="A201" s="189" t="s">
        <v>218</v>
      </c>
      <c r="B201" s="186" t="s">
        <v>78</v>
      </c>
      <c r="C201" s="186" t="s">
        <v>50</v>
      </c>
      <c r="D201" s="266" t="s">
        <v>178</v>
      </c>
      <c r="E201" s="186" t="s">
        <v>219</v>
      </c>
      <c r="F201" s="167">
        <f>F202+F203+F204</f>
        <v>560.5</v>
      </c>
    </row>
    <row r="202" spans="1:6" ht="25.5" customHeight="1">
      <c r="A202" s="189" t="s">
        <v>220</v>
      </c>
      <c r="B202" s="186" t="s">
        <v>78</v>
      </c>
      <c r="C202" s="186" t="s">
        <v>50</v>
      </c>
      <c r="D202" s="266" t="s">
        <v>178</v>
      </c>
      <c r="E202" s="186" t="s">
        <v>221</v>
      </c>
      <c r="F202" s="167">
        <v>421</v>
      </c>
    </row>
    <row r="203" spans="1:6" ht="26.25" customHeight="1">
      <c r="A203" s="189" t="s">
        <v>222</v>
      </c>
      <c r="B203" s="186" t="s">
        <v>78</v>
      </c>
      <c r="C203" s="186" t="s">
        <v>50</v>
      </c>
      <c r="D203" s="266" t="s">
        <v>178</v>
      </c>
      <c r="E203" s="186" t="s">
        <v>223</v>
      </c>
      <c r="F203" s="167">
        <v>12.4</v>
      </c>
    </row>
    <row r="204" spans="1:6" ht="27.75" customHeight="1">
      <c r="A204" s="189" t="s">
        <v>224</v>
      </c>
      <c r="B204" s="186" t="s">
        <v>78</v>
      </c>
      <c r="C204" s="186" t="s">
        <v>50</v>
      </c>
      <c r="D204" s="266" t="s">
        <v>178</v>
      </c>
      <c r="E204" s="186" t="s">
        <v>225</v>
      </c>
      <c r="F204" s="167">
        <v>127.1</v>
      </c>
    </row>
    <row r="205" spans="1:6" ht="0.75" customHeight="1">
      <c r="A205" s="257" t="s">
        <v>329</v>
      </c>
      <c r="B205" s="258" t="s">
        <v>78</v>
      </c>
      <c r="C205" s="258" t="s">
        <v>50</v>
      </c>
      <c r="D205" s="266"/>
      <c r="E205" s="186"/>
      <c r="F205" s="188">
        <f>F206</f>
        <v>0</v>
      </c>
    </row>
    <row r="206" spans="1:6" ht="27.75" customHeight="1" hidden="1">
      <c r="A206" s="189" t="s">
        <v>114</v>
      </c>
      <c r="B206" s="186" t="s">
        <v>78</v>
      </c>
      <c r="C206" s="186" t="s">
        <v>50</v>
      </c>
      <c r="D206" s="266" t="s">
        <v>178</v>
      </c>
      <c r="E206" s="186" t="s">
        <v>115</v>
      </c>
      <c r="F206" s="167">
        <f>F207</f>
        <v>0</v>
      </c>
    </row>
    <row r="207" spans="1:6" ht="27.75" customHeight="1" hidden="1">
      <c r="A207" s="189" t="s">
        <v>116</v>
      </c>
      <c r="B207" s="186" t="s">
        <v>78</v>
      </c>
      <c r="C207" s="186" t="s">
        <v>50</v>
      </c>
      <c r="D207" s="266" t="s">
        <v>178</v>
      </c>
      <c r="E207" s="186" t="s">
        <v>117</v>
      </c>
      <c r="F207" s="167"/>
    </row>
    <row r="208" spans="1:6" ht="27.75" customHeight="1">
      <c r="A208" s="189" t="s">
        <v>114</v>
      </c>
      <c r="B208" s="186" t="s">
        <v>78</v>
      </c>
      <c r="C208" s="186" t="s">
        <v>50</v>
      </c>
      <c r="D208" s="266" t="s">
        <v>178</v>
      </c>
      <c r="E208" s="186" t="s">
        <v>115</v>
      </c>
      <c r="F208" s="167">
        <f>F209</f>
        <v>38.2</v>
      </c>
    </row>
    <row r="209" spans="1:6" ht="25.5" customHeight="1">
      <c r="A209" s="189" t="s">
        <v>116</v>
      </c>
      <c r="B209" s="186" t="s">
        <v>78</v>
      </c>
      <c r="C209" s="186" t="s">
        <v>50</v>
      </c>
      <c r="D209" s="266" t="s">
        <v>178</v>
      </c>
      <c r="E209" s="186" t="s">
        <v>117</v>
      </c>
      <c r="F209" s="167">
        <v>38.2</v>
      </c>
    </row>
    <row r="210" spans="1:6" ht="16.5" customHeight="1">
      <c r="A210" s="189" t="s">
        <v>121</v>
      </c>
      <c r="B210" s="186" t="s">
        <v>78</v>
      </c>
      <c r="C210" s="186" t="s">
        <v>50</v>
      </c>
      <c r="D210" s="266" t="s">
        <v>178</v>
      </c>
      <c r="E210" s="186" t="s">
        <v>122</v>
      </c>
      <c r="F210" s="167">
        <f>F211+F212+F213</f>
        <v>17</v>
      </c>
    </row>
    <row r="211" spans="1:6" ht="16.5" customHeight="1">
      <c r="A211" s="189" t="s">
        <v>123</v>
      </c>
      <c r="B211" s="186" t="s">
        <v>78</v>
      </c>
      <c r="C211" s="186" t="s">
        <v>50</v>
      </c>
      <c r="D211" s="266" t="s">
        <v>178</v>
      </c>
      <c r="E211" s="186" t="s">
        <v>124</v>
      </c>
      <c r="F211" s="167">
        <v>1</v>
      </c>
    </row>
    <row r="212" spans="1:6" ht="16.5" customHeight="1">
      <c r="A212" s="189" t="s">
        <v>226</v>
      </c>
      <c r="B212" s="186" t="s">
        <v>78</v>
      </c>
      <c r="C212" s="186" t="s">
        <v>50</v>
      </c>
      <c r="D212" s="266" t="s">
        <v>178</v>
      </c>
      <c r="E212" s="186" t="s">
        <v>126</v>
      </c>
      <c r="F212" s="167">
        <v>1</v>
      </c>
    </row>
    <row r="213" spans="1:6" ht="16.5" customHeight="1">
      <c r="A213" s="79" t="s">
        <v>127</v>
      </c>
      <c r="B213" s="186" t="s">
        <v>78</v>
      </c>
      <c r="C213" s="186" t="s">
        <v>50</v>
      </c>
      <c r="D213" s="186" t="s">
        <v>178</v>
      </c>
      <c r="E213" s="186" t="s">
        <v>128</v>
      </c>
      <c r="F213" s="167">
        <v>15</v>
      </c>
    </row>
    <row r="214" spans="1:6" ht="27.75" customHeight="1" hidden="1">
      <c r="A214" s="189" t="s">
        <v>205</v>
      </c>
      <c r="B214" s="186" t="s">
        <v>78</v>
      </c>
      <c r="C214" s="186" t="s">
        <v>50</v>
      </c>
      <c r="D214" s="266" t="s">
        <v>277</v>
      </c>
      <c r="E214" s="186"/>
      <c r="F214" s="188">
        <f>F215</f>
        <v>0</v>
      </c>
    </row>
    <row r="215" spans="1:6" ht="24" customHeight="1" hidden="1">
      <c r="A215" s="189" t="s">
        <v>114</v>
      </c>
      <c r="B215" s="186" t="s">
        <v>78</v>
      </c>
      <c r="C215" s="186" t="s">
        <v>50</v>
      </c>
      <c r="D215" s="266" t="s">
        <v>277</v>
      </c>
      <c r="E215" s="186" t="s">
        <v>115</v>
      </c>
      <c r="F215" s="167">
        <f>F216</f>
        <v>0</v>
      </c>
    </row>
    <row r="216" spans="1:6" ht="25.5" customHeight="1" hidden="1">
      <c r="A216" s="189" t="s">
        <v>116</v>
      </c>
      <c r="B216" s="186" t="s">
        <v>78</v>
      </c>
      <c r="C216" s="186" t="s">
        <v>50</v>
      </c>
      <c r="D216" s="266" t="s">
        <v>277</v>
      </c>
      <c r="E216" s="186" t="s">
        <v>117</v>
      </c>
      <c r="F216" s="167"/>
    </row>
    <row r="217" spans="1:6" ht="12">
      <c r="A217" s="286" t="s">
        <v>80</v>
      </c>
      <c r="B217" s="259">
        <v>10</v>
      </c>
      <c r="C217" s="259"/>
      <c r="D217" s="259"/>
      <c r="E217" s="287"/>
      <c r="F217" s="81">
        <f>F218</f>
        <v>110.4</v>
      </c>
    </row>
    <row r="218" spans="1:6" ht="12">
      <c r="A218" s="286" t="s">
        <v>81</v>
      </c>
      <c r="B218" s="259">
        <v>10</v>
      </c>
      <c r="C218" s="258" t="s">
        <v>50</v>
      </c>
      <c r="D218" s="258"/>
      <c r="E218" s="258"/>
      <c r="F218" s="272">
        <f>SUM(F219)</f>
        <v>110.4</v>
      </c>
    </row>
    <row r="219" spans="1:6" ht="12">
      <c r="A219" s="288" t="s">
        <v>227</v>
      </c>
      <c r="B219" s="260">
        <v>10</v>
      </c>
      <c r="C219" s="186" t="s">
        <v>50</v>
      </c>
      <c r="D219" s="186" t="s">
        <v>228</v>
      </c>
      <c r="E219" s="186"/>
      <c r="F219" s="282">
        <f>F220</f>
        <v>110.4</v>
      </c>
    </row>
    <row r="220" spans="1:6" ht="24">
      <c r="A220" s="288" t="s">
        <v>229</v>
      </c>
      <c r="B220" s="260">
        <v>10</v>
      </c>
      <c r="C220" s="186" t="s">
        <v>50</v>
      </c>
      <c r="D220" s="186" t="s">
        <v>190</v>
      </c>
      <c r="E220" s="186"/>
      <c r="F220" s="282">
        <f>F221</f>
        <v>110.4</v>
      </c>
    </row>
    <row r="221" spans="1:6" ht="24">
      <c r="A221" s="289" t="s">
        <v>230</v>
      </c>
      <c r="B221" s="260">
        <v>10</v>
      </c>
      <c r="C221" s="186" t="s">
        <v>50</v>
      </c>
      <c r="D221" s="186" t="s">
        <v>190</v>
      </c>
      <c r="E221" s="186" t="s">
        <v>231</v>
      </c>
      <c r="F221" s="282">
        <f>F222</f>
        <v>110.4</v>
      </c>
    </row>
    <row r="222" spans="1:6" ht="24">
      <c r="A222" s="159" t="s">
        <v>238</v>
      </c>
      <c r="B222" s="260">
        <v>10</v>
      </c>
      <c r="C222" s="186" t="s">
        <v>50</v>
      </c>
      <c r="D222" s="186" t="s">
        <v>190</v>
      </c>
      <c r="E222" s="186" t="s">
        <v>278</v>
      </c>
      <c r="F222" s="282">
        <v>110.4</v>
      </c>
    </row>
    <row r="223" spans="1:6" ht="15.75" customHeight="1" thickBot="1">
      <c r="A223" s="244" t="s">
        <v>85</v>
      </c>
      <c r="B223" s="290"/>
      <c r="C223" s="290"/>
      <c r="D223" s="290"/>
      <c r="E223" s="290"/>
      <c r="F223" s="291">
        <f>F217+F165+F103+F99+F58+F12+0.1</f>
        <v>5373.200000000001</v>
      </c>
    </row>
  </sheetData>
  <sheetProtection/>
  <mergeCells count="12">
    <mergeCell ref="E1:F1"/>
    <mergeCell ref="B2:F2"/>
    <mergeCell ref="B3:F3"/>
    <mergeCell ref="B4:F4"/>
    <mergeCell ref="E9:E10"/>
    <mergeCell ref="F9:F10"/>
    <mergeCell ref="A6:F6"/>
    <mergeCell ref="A7:F7"/>
    <mergeCell ref="A9:A10"/>
    <mergeCell ref="B9:B10"/>
    <mergeCell ref="C9:C10"/>
    <mergeCell ref="D9:D10"/>
  </mergeCells>
  <printOptions/>
  <pageMargins left="0.75" right="0.27" top="1" bottom="1" header="0.5" footer="0.5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69"/>
  <sheetViews>
    <sheetView tabSelected="1" zoomScaleSheetLayoutView="100" zoomScalePageLayoutView="0" workbookViewId="0" topLeftCell="A1">
      <selection activeCell="A22" sqref="A22"/>
    </sheetView>
  </sheetViews>
  <sheetFormatPr defaultColWidth="9.140625" defaultRowHeight="12.75"/>
  <cols>
    <col min="1" max="1" width="47.28125" style="252" customWidth="1"/>
    <col min="2" max="2" width="7.00390625" style="35" customWidth="1"/>
    <col min="3" max="3" width="6.7109375" style="35" customWidth="1"/>
    <col min="4" max="4" width="8.7109375" style="35" customWidth="1"/>
    <col min="5" max="5" width="12.57421875" style="35" customWidth="1"/>
    <col min="6" max="6" width="9.140625" style="35" customWidth="1"/>
    <col min="7" max="7" width="11.8515625" style="169" customWidth="1"/>
    <col min="8" max="8" width="12.57421875" style="35" bestFit="1" customWidth="1"/>
    <col min="9" max="16384" width="9.140625" style="35" customWidth="1"/>
  </cols>
  <sheetData>
    <row r="3" spans="1:7" ht="12.75">
      <c r="A3" s="325" t="s">
        <v>86</v>
      </c>
      <c r="B3" s="325"/>
      <c r="C3" s="325"/>
      <c r="D3" s="325"/>
      <c r="E3" s="325"/>
      <c r="F3" s="325"/>
      <c r="G3" s="325"/>
    </row>
    <row r="4" spans="1:8" ht="12.75">
      <c r="A4" s="326" t="s">
        <v>386</v>
      </c>
      <c r="B4" s="326"/>
      <c r="C4" s="326"/>
      <c r="D4" s="326"/>
      <c r="E4" s="326"/>
      <c r="F4" s="326"/>
      <c r="G4" s="326"/>
      <c r="H4" s="11"/>
    </row>
    <row r="5" spans="1:7" ht="12.75" customHeight="1">
      <c r="A5" s="340" t="s">
        <v>1</v>
      </c>
      <c r="B5" s="340"/>
      <c r="C5" s="340"/>
      <c r="D5" s="340"/>
      <c r="E5" s="340"/>
      <c r="F5" s="340"/>
      <c r="G5" s="340"/>
    </row>
    <row r="6" spans="1:7" ht="12.75" customHeight="1">
      <c r="A6" s="340" t="s">
        <v>391</v>
      </c>
      <c r="B6" s="340"/>
      <c r="C6" s="340"/>
      <c r="D6" s="340"/>
      <c r="E6" s="340"/>
      <c r="F6" s="340"/>
      <c r="G6" s="340"/>
    </row>
    <row r="7" spans="1:7" ht="12.75" customHeight="1">
      <c r="A7" s="17"/>
      <c r="B7" s="16"/>
      <c r="C7" s="16"/>
      <c r="D7" s="16"/>
      <c r="E7" s="16"/>
      <c r="F7" s="16"/>
      <c r="G7" s="18"/>
    </row>
    <row r="8" spans="1:7" ht="12.75" customHeight="1">
      <c r="A8" s="17"/>
      <c r="B8" s="16"/>
      <c r="C8" s="16"/>
      <c r="D8" s="16"/>
      <c r="E8" s="16"/>
      <c r="F8" s="16"/>
      <c r="G8" s="18"/>
    </row>
    <row r="9" spans="1:7" ht="12.75">
      <c r="A9" s="138"/>
      <c r="B9" s="139"/>
      <c r="C9" s="140"/>
      <c r="D9" s="140"/>
      <c r="E9" s="19"/>
      <c r="F9" s="20"/>
      <c r="G9" s="21"/>
    </row>
    <row r="10" spans="1:7" ht="15.75">
      <c r="A10" s="338" t="s">
        <v>349</v>
      </c>
      <c r="B10" s="338"/>
      <c r="C10" s="338"/>
      <c r="D10" s="338"/>
      <c r="E10" s="338"/>
      <c r="F10" s="338"/>
      <c r="G10" s="338"/>
    </row>
    <row r="11" spans="1:7" ht="12.75">
      <c r="A11" s="339"/>
      <c r="B11" s="339"/>
      <c r="C11" s="339"/>
      <c r="D11" s="339"/>
      <c r="E11" s="339"/>
      <c r="F11" s="339"/>
      <c r="G11" s="339"/>
    </row>
    <row r="12" spans="1:7" ht="12.75">
      <c r="A12" s="339"/>
      <c r="B12" s="339"/>
      <c r="C12" s="339"/>
      <c r="D12" s="339"/>
      <c r="E12" s="339"/>
      <c r="F12" s="339"/>
      <c r="G12" s="134"/>
    </row>
    <row r="13" spans="1:7" ht="12.75">
      <c r="A13" s="135"/>
      <c r="B13" s="136"/>
      <c r="C13" s="136"/>
      <c r="D13" s="136"/>
      <c r="E13" s="133"/>
      <c r="F13" s="136"/>
      <c r="G13" s="134"/>
    </row>
    <row r="14" spans="1:7" ht="13.5" thickBot="1">
      <c r="A14" s="138"/>
      <c r="B14" s="139"/>
      <c r="C14" s="140"/>
      <c r="D14" s="140"/>
      <c r="E14" s="137"/>
      <c r="F14" s="140"/>
      <c r="G14" s="141"/>
    </row>
    <row r="15" spans="1:7" ht="21">
      <c r="A15" s="142" t="s">
        <v>45</v>
      </c>
      <c r="B15" s="143" t="s">
        <v>87</v>
      </c>
      <c r="C15" s="144" t="s">
        <v>46</v>
      </c>
      <c r="D15" s="144" t="s">
        <v>47</v>
      </c>
      <c r="E15" s="144" t="s">
        <v>88</v>
      </c>
      <c r="F15" s="144" t="s">
        <v>89</v>
      </c>
      <c r="G15" s="145" t="s">
        <v>90</v>
      </c>
    </row>
    <row r="16" spans="1:7" ht="12.75">
      <c r="A16" s="146">
        <v>1</v>
      </c>
      <c r="B16" s="147">
        <v>2</v>
      </c>
      <c r="C16" s="148">
        <v>3</v>
      </c>
      <c r="D16" s="148">
        <v>4</v>
      </c>
      <c r="E16" s="149">
        <v>5</v>
      </c>
      <c r="F16" s="148">
        <v>6</v>
      </c>
      <c r="G16" s="150">
        <v>7</v>
      </c>
    </row>
    <row r="17" spans="1:7" ht="12.75">
      <c r="A17" s="151" t="s">
        <v>49</v>
      </c>
      <c r="B17" s="152" t="s">
        <v>91</v>
      </c>
      <c r="C17" s="153" t="s">
        <v>50</v>
      </c>
      <c r="D17" s="154"/>
      <c r="E17" s="155"/>
      <c r="F17" s="156"/>
      <c r="G17" s="157">
        <f>G18+G35+G66+G69</f>
        <v>2605.04</v>
      </c>
    </row>
    <row r="18" spans="1:7" ht="24">
      <c r="A18" s="158" t="s">
        <v>51</v>
      </c>
      <c r="B18" s="152" t="s">
        <v>91</v>
      </c>
      <c r="C18" s="153" t="s">
        <v>50</v>
      </c>
      <c r="D18" s="153" t="s">
        <v>52</v>
      </c>
      <c r="E18" s="153"/>
      <c r="F18" s="156"/>
      <c r="G18" s="157">
        <f>G19</f>
        <v>546.84</v>
      </c>
    </row>
    <row r="19" spans="1:7" ht="24">
      <c r="A19" s="159" t="s">
        <v>92</v>
      </c>
      <c r="B19" s="152" t="s">
        <v>91</v>
      </c>
      <c r="C19" s="160" t="s">
        <v>50</v>
      </c>
      <c r="D19" s="160" t="s">
        <v>52</v>
      </c>
      <c r="E19" s="160" t="s">
        <v>93</v>
      </c>
      <c r="F19" s="161"/>
      <c r="G19" s="162">
        <f>G20</f>
        <v>546.84</v>
      </c>
    </row>
    <row r="20" spans="1:7" ht="12.75">
      <c r="A20" s="163" t="s">
        <v>94</v>
      </c>
      <c r="B20" s="152" t="s">
        <v>91</v>
      </c>
      <c r="C20" s="160" t="s">
        <v>50</v>
      </c>
      <c r="D20" s="160" t="s">
        <v>52</v>
      </c>
      <c r="E20" s="160" t="s">
        <v>95</v>
      </c>
      <c r="F20" s="161"/>
      <c r="G20" s="162">
        <f>G21</f>
        <v>546.84</v>
      </c>
    </row>
    <row r="21" spans="1:8" ht="24">
      <c r="A21" s="164" t="s">
        <v>96</v>
      </c>
      <c r="B21" s="152" t="s">
        <v>91</v>
      </c>
      <c r="C21" s="160" t="s">
        <v>50</v>
      </c>
      <c r="D21" s="160" t="s">
        <v>52</v>
      </c>
      <c r="E21" s="160" t="s">
        <v>97</v>
      </c>
      <c r="F21" s="165" t="s">
        <v>11</v>
      </c>
      <c r="G21" s="162">
        <f>G22</f>
        <v>546.84</v>
      </c>
      <c r="H21" s="166"/>
    </row>
    <row r="22" spans="1:8" ht="24">
      <c r="A22" s="164" t="s">
        <v>98</v>
      </c>
      <c r="B22" s="152" t="s">
        <v>91</v>
      </c>
      <c r="C22" s="160" t="s">
        <v>50</v>
      </c>
      <c r="D22" s="160" t="s">
        <v>52</v>
      </c>
      <c r="E22" s="160" t="s">
        <v>97</v>
      </c>
      <c r="F22" s="165" t="s">
        <v>99</v>
      </c>
      <c r="G22" s="162">
        <f>G23+G24</f>
        <v>546.84</v>
      </c>
      <c r="H22" s="166"/>
    </row>
    <row r="23" spans="1:10" ht="24">
      <c r="A23" s="164" t="s">
        <v>100</v>
      </c>
      <c r="B23" s="152" t="s">
        <v>91</v>
      </c>
      <c r="C23" s="160" t="s">
        <v>50</v>
      </c>
      <c r="D23" s="160" t="s">
        <v>52</v>
      </c>
      <c r="E23" s="160" t="s">
        <v>97</v>
      </c>
      <c r="F23" s="165" t="s">
        <v>101</v>
      </c>
      <c r="G23" s="167">
        <v>420</v>
      </c>
      <c r="H23" s="168" t="s">
        <v>11</v>
      </c>
      <c r="J23" s="169"/>
    </row>
    <row r="24" spans="1:8" ht="36">
      <c r="A24" s="170" t="s">
        <v>102</v>
      </c>
      <c r="B24" s="152" t="s">
        <v>91</v>
      </c>
      <c r="C24" s="160" t="s">
        <v>50</v>
      </c>
      <c r="D24" s="160" t="s">
        <v>52</v>
      </c>
      <c r="E24" s="160" t="s">
        <v>97</v>
      </c>
      <c r="F24" s="165" t="s">
        <v>103</v>
      </c>
      <c r="G24" s="167">
        <v>126.84</v>
      </c>
      <c r="H24" s="168"/>
    </row>
    <row r="25" spans="1:8" ht="36.75" customHeight="1" hidden="1">
      <c r="A25" s="171" t="s">
        <v>104</v>
      </c>
      <c r="B25" s="152" t="s">
        <v>91</v>
      </c>
      <c r="C25" s="153" t="s">
        <v>50</v>
      </c>
      <c r="D25" s="153" t="s">
        <v>63</v>
      </c>
      <c r="E25" s="153"/>
      <c r="F25" s="153"/>
      <c r="G25" s="172">
        <f>G26</f>
        <v>0</v>
      </c>
      <c r="H25" s="168"/>
    </row>
    <row r="26" spans="1:8" ht="24" customHeight="1" hidden="1">
      <c r="A26" s="159" t="s">
        <v>105</v>
      </c>
      <c r="B26" s="152" t="s">
        <v>91</v>
      </c>
      <c r="C26" s="160" t="s">
        <v>50</v>
      </c>
      <c r="D26" s="160" t="s">
        <v>63</v>
      </c>
      <c r="E26" s="160" t="s">
        <v>106</v>
      </c>
      <c r="F26" s="160"/>
      <c r="G26" s="173">
        <f>G27</f>
        <v>0</v>
      </c>
      <c r="H26" s="168"/>
    </row>
    <row r="27" spans="1:8" ht="24.75" customHeight="1" hidden="1">
      <c r="A27" s="159" t="s">
        <v>107</v>
      </c>
      <c r="B27" s="152" t="s">
        <v>91</v>
      </c>
      <c r="C27" s="160" t="s">
        <v>50</v>
      </c>
      <c r="D27" s="160" t="s">
        <v>63</v>
      </c>
      <c r="E27" s="160" t="s">
        <v>108</v>
      </c>
      <c r="F27" s="160"/>
      <c r="G27" s="173">
        <f>G28</f>
        <v>0</v>
      </c>
      <c r="H27" s="168"/>
    </row>
    <row r="28" spans="1:8" ht="24" customHeight="1" hidden="1">
      <c r="A28" s="174" t="s">
        <v>96</v>
      </c>
      <c r="B28" s="152" t="s">
        <v>91</v>
      </c>
      <c r="C28" s="160" t="s">
        <v>50</v>
      </c>
      <c r="D28" s="160" t="s">
        <v>63</v>
      </c>
      <c r="E28" s="160" t="s">
        <v>109</v>
      </c>
      <c r="F28" s="160"/>
      <c r="G28" s="173">
        <f>G29+G34</f>
        <v>0</v>
      </c>
      <c r="H28" s="168"/>
    </row>
    <row r="29" spans="1:8" ht="27.75" customHeight="1" hidden="1">
      <c r="A29" s="174" t="s">
        <v>110</v>
      </c>
      <c r="B29" s="152" t="s">
        <v>91</v>
      </c>
      <c r="C29" s="160" t="s">
        <v>50</v>
      </c>
      <c r="D29" s="160" t="s">
        <v>63</v>
      </c>
      <c r="E29" s="160" t="s">
        <v>109</v>
      </c>
      <c r="F29" s="160" t="s">
        <v>99</v>
      </c>
      <c r="G29" s="173">
        <f>G30+G32</f>
        <v>0</v>
      </c>
      <c r="H29" s="168"/>
    </row>
    <row r="30" spans="1:8" ht="24.75" customHeight="1" hidden="1">
      <c r="A30" s="174" t="s">
        <v>111</v>
      </c>
      <c r="B30" s="152" t="s">
        <v>91</v>
      </c>
      <c r="C30" s="160" t="s">
        <v>50</v>
      </c>
      <c r="D30" s="160" t="s">
        <v>63</v>
      </c>
      <c r="E30" s="160" t="s">
        <v>109</v>
      </c>
      <c r="F30" s="160" t="s">
        <v>101</v>
      </c>
      <c r="G30" s="173"/>
      <c r="H30" s="168"/>
    </row>
    <row r="31" spans="1:8" ht="24" customHeight="1" hidden="1">
      <c r="A31" s="174" t="s">
        <v>112</v>
      </c>
      <c r="B31" s="152" t="s">
        <v>91</v>
      </c>
      <c r="C31" s="160" t="s">
        <v>50</v>
      </c>
      <c r="D31" s="160" t="s">
        <v>63</v>
      </c>
      <c r="E31" s="160" t="s">
        <v>109</v>
      </c>
      <c r="F31" s="160" t="s">
        <v>113</v>
      </c>
      <c r="G31" s="173"/>
      <c r="H31" s="168"/>
    </row>
    <row r="32" spans="1:8" ht="24" customHeight="1" hidden="1">
      <c r="A32" s="170" t="s">
        <v>102</v>
      </c>
      <c r="B32" s="152" t="s">
        <v>91</v>
      </c>
      <c r="C32" s="160" t="s">
        <v>50</v>
      </c>
      <c r="D32" s="160" t="s">
        <v>63</v>
      </c>
      <c r="E32" s="160" t="s">
        <v>109</v>
      </c>
      <c r="F32" s="160" t="s">
        <v>103</v>
      </c>
      <c r="G32" s="173"/>
      <c r="H32" s="168"/>
    </row>
    <row r="33" spans="1:8" ht="27.75" customHeight="1" hidden="1">
      <c r="A33" s="174" t="s">
        <v>114</v>
      </c>
      <c r="B33" s="152" t="s">
        <v>91</v>
      </c>
      <c r="C33" s="160" t="s">
        <v>50</v>
      </c>
      <c r="D33" s="160" t="s">
        <v>63</v>
      </c>
      <c r="E33" s="160" t="s">
        <v>109</v>
      </c>
      <c r="F33" s="160" t="s">
        <v>115</v>
      </c>
      <c r="G33" s="173">
        <f>G34</f>
        <v>0</v>
      </c>
      <c r="H33" s="168"/>
    </row>
    <row r="34" spans="1:8" ht="24.75" customHeight="1" hidden="1">
      <c r="A34" s="174" t="s">
        <v>116</v>
      </c>
      <c r="B34" s="152" t="s">
        <v>91</v>
      </c>
      <c r="C34" s="160" t="s">
        <v>50</v>
      </c>
      <c r="D34" s="160" t="s">
        <v>63</v>
      </c>
      <c r="E34" s="160" t="s">
        <v>109</v>
      </c>
      <c r="F34" s="160" t="s">
        <v>117</v>
      </c>
      <c r="G34" s="173"/>
      <c r="H34" s="168"/>
    </row>
    <row r="35" spans="1:7" ht="36">
      <c r="A35" s="158" t="s">
        <v>53</v>
      </c>
      <c r="B35" s="152" t="s">
        <v>91</v>
      </c>
      <c r="C35" s="175" t="s">
        <v>50</v>
      </c>
      <c r="D35" s="176" t="s">
        <v>54</v>
      </c>
      <c r="E35" s="154"/>
      <c r="F35" s="156"/>
      <c r="G35" s="157">
        <f>G36+G53</f>
        <v>2040</v>
      </c>
    </row>
    <row r="36" spans="1:7" ht="24">
      <c r="A36" s="159" t="s">
        <v>118</v>
      </c>
      <c r="B36" s="152" t="s">
        <v>91</v>
      </c>
      <c r="C36" s="165" t="s">
        <v>50</v>
      </c>
      <c r="D36" s="177" t="s">
        <v>54</v>
      </c>
      <c r="E36" s="178" t="s">
        <v>106</v>
      </c>
      <c r="F36" s="179"/>
      <c r="G36" s="180">
        <f>G37</f>
        <v>1977.5</v>
      </c>
    </row>
    <row r="37" spans="1:7" ht="24">
      <c r="A37" s="163" t="s">
        <v>119</v>
      </c>
      <c r="B37" s="152" t="s">
        <v>91</v>
      </c>
      <c r="C37" s="165" t="s">
        <v>50</v>
      </c>
      <c r="D37" s="177" t="s">
        <v>54</v>
      </c>
      <c r="E37" s="178" t="s">
        <v>108</v>
      </c>
      <c r="F37" s="165"/>
      <c r="G37" s="162">
        <f>G40+G38</f>
        <v>1977.5</v>
      </c>
    </row>
    <row r="38" spans="1:7" ht="24">
      <c r="A38" s="164" t="s">
        <v>114</v>
      </c>
      <c r="B38" s="152" t="s">
        <v>91</v>
      </c>
      <c r="C38" s="165" t="s">
        <v>50</v>
      </c>
      <c r="D38" s="177" t="s">
        <v>54</v>
      </c>
      <c r="E38" s="178" t="s">
        <v>377</v>
      </c>
      <c r="F38" s="165" t="s">
        <v>115</v>
      </c>
      <c r="G38" s="162">
        <f>G39</f>
        <v>110</v>
      </c>
    </row>
    <row r="39" spans="1:7" ht="24">
      <c r="A39" s="164" t="s">
        <v>116</v>
      </c>
      <c r="B39" s="152" t="s">
        <v>91</v>
      </c>
      <c r="C39" s="165" t="s">
        <v>50</v>
      </c>
      <c r="D39" s="177" t="s">
        <v>54</v>
      </c>
      <c r="E39" s="178" t="s">
        <v>377</v>
      </c>
      <c r="F39" s="165" t="s">
        <v>117</v>
      </c>
      <c r="G39" s="162">
        <v>110</v>
      </c>
    </row>
    <row r="40" spans="1:8" ht="24">
      <c r="A40" s="164" t="s">
        <v>96</v>
      </c>
      <c r="B40" s="152" t="s">
        <v>91</v>
      </c>
      <c r="C40" s="179" t="s">
        <v>50</v>
      </c>
      <c r="D40" s="179" t="s">
        <v>54</v>
      </c>
      <c r="E40" s="160" t="s">
        <v>109</v>
      </c>
      <c r="F40" s="165"/>
      <c r="G40" s="162">
        <f>G41+G45+G49+G47</f>
        <v>1867.5</v>
      </c>
      <c r="H40" s="166"/>
    </row>
    <row r="41" spans="1:7" ht="24">
      <c r="A41" s="164" t="s">
        <v>98</v>
      </c>
      <c r="B41" s="152" t="s">
        <v>91</v>
      </c>
      <c r="C41" s="179" t="s">
        <v>50</v>
      </c>
      <c r="D41" s="179" t="s">
        <v>54</v>
      </c>
      <c r="E41" s="160" t="s">
        <v>109</v>
      </c>
      <c r="F41" s="165" t="s">
        <v>99</v>
      </c>
      <c r="G41" s="181">
        <f>G42+G44+G43</f>
        <v>1452.9</v>
      </c>
    </row>
    <row r="42" spans="1:8" ht="24">
      <c r="A42" s="164" t="s">
        <v>120</v>
      </c>
      <c r="B42" s="152" t="s">
        <v>91</v>
      </c>
      <c r="C42" s="179" t="s">
        <v>50</v>
      </c>
      <c r="D42" s="179" t="s">
        <v>54</v>
      </c>
      <c r="E42" s="160" t="s">
        <v>109</v>
      </c>
      <c r="F42" s="165" t="s">
        <v>101</v>
      </c>
      <c r="G42" s="167">
        <v>1089.2</v>
      </c>
      <c r="H42" s="182" t="s">
        <v>11</v>
      </c>
    </row>
    <row r="43" spans="1:10" ht="36">
      <c r="A43" s="170" t="s">
        <v>102</v>
      </c>
      <c r="B43" s="152" t="s">
        <v>91</v>
      </c>
      <c r="C43" s="179" t="s">
        <v>50</v>
      </c>
      <c r="D43" s="179" t="s">
        <v>54</v>
      </c>
      <c r="E43" s="160" t="s">
        <v>109</v>
      </c>
      <c r="F43" s="165" t="s">
        <v>103</v>
      </c>
      <c r="G43" s="167">
        <v>328.9</v>
      </c>
      <c r="H43" s="182"/>
      <c r="J43" s="169"/>
    </row>
    <row r="44" spans="1:7" ht="24.75" customHeight="1">
      <c r="A44" s="164" t="s">
        <v>112</v>
      </c>
      <c r="B44" s="152" t="s">
        <v>91</v>
      </c>
      <c r="C44" s="179" t="s">
        <v>50</v>
      </c>
      <c r="D44" s="179" t="s">
        <v>54</v>
      </c>
      <c r="E44" s="160" t="s">
        <v>109</v>
      </c>
      <c r="F44" s="165" t="s">
        <v>113</v>
      </c>
      <c r="G44" s="167">
        <v>34.8</v>
      </c>
    </row>
    <row r="45" spans="1:7" ht="24">
      <c r="A45" s="164" t="s">
        <v>114</v>
      </c>
      <c r="B45" s="152" t="s">
        <v>91</v>
      </c>
      <c r="C45" s="179" t="s">
        <v>50</v>
      </c>
      <c r="D45" s="179" t="s">
        <v>54</v>
      </c>
      <c r="E45" s="160" t="s">
        <v>109</v>
      </c>
      <c r="F45" s="177" t="s">
        <v>115</v>
      </c>
      <c r="G45" s="162">
        <f>G46</f>
        <v>385.6</v>
      </c>
    </row>
    <row r="46" spans="1:8" ht="24">
      <c r="A46" s="164" t="s">
        <v>116</v>
      </c>
      <c r="B46" s="152" t="s">
        <v>91</v>
      </c>
      <c r="C46" s="179" t="s">
        <v>50</v>
      </c>
      <c r="D46" s="179" t="s">
        <v>54</v>
      </c>
      <c r="E46" s="160" t="s">
        <v>109</v>
      </c>
      <c r="F46" s="177" t="s">
        <v>117</v>
      </c>
      <c r="G46" s="167">
        <v>385.6</v>
      </c>
      <c r="H46" s="182" t="s">
        <v>11</v>
      </c>
    </row>
    <row r="47" spans="1:8" ht="12" customHeight="1">
      <c r="A47" s="164" t="s">
        <v>373</v>
      </c>
      <c r="B47" s="152" t="s">
        <v>91</v>
      </c>
      <c r="C47" s="179" t="s">
        <v>50</v>
      </c>
      <c r="D47" s="179" t="s">
        <v>54</v>
      </c>
      <c r="E47" s="160" t="s">
        <v>109</v>
      </c>
      <c r="F47" s="177" t="s">
        <v>375</v>
      </c>
      <c r="G47" s="231">
        <f>G48</f>
        <v>3.4</v>
      </c>
      <c r="H47" s="182"/>
    </row>
    <row r="48" spans="1:8" ht="24">
      <c r="A48" s="164" t="s">
        <v>374</v>
      </c>
      <c r="B48" s="152" t="s">
        <v>91</v>
      </c>
      <c r="C48" s="179" t="s">
        <v>50</v>
      </c>
      <c r="D48" s="179" t="s">
        <v>54</v>
      </c>
      <c r="E48" s="160" t="s">
        <v>109</v>
      </c>
      <c r="F48" s="177" t="s">
        <v>376</v>
      </c>
      <c r="G48" s="231">
        <v>3.4</v>
      </c>
      <c r="H48" s="182"/>
    </row>
    <row r="49" spans="1:7" ht="12.75">
      <c r="A49" s="164" t="s">
        <v>121</v>
      </c>
      <c r="B49" s="152" t="s">
        <v>91</v>
      </c>
      <c r="C49" s="179" t="s">
        <v>50</v>
      </c>
      <c r="D49" s="179" t="s">
        <v>54</v>
      </c>
      <c r="E49" s="160" t="s">
        <v>109</v>
      </c>
      <c r="F49" s="177" t="s">
        <v>122</v>
      </c>
      <c r="G49" s="162">
        <f>G50+G51+G52</f>
        <v>25.6</v>
      </c>
    </row>
    <row r="50" spans="1:7" ht="12" customHeight="1">
      <c r="A50" s="164" t="s">
        <v>123</v>
      </c>
      <c r="B50" s="152" t="s">
        <v>91</v>
      </c>
      <c r="C50" s="179" t="s">
        <v>50</v>
      </c>
      <c r="D50" s="179" t="s">
        <v>54</v>
      </c>
      <c r="E50" s="160" t="s">
        <v>109</v>
      </c>
      <c r="F50" s="177" t="s">
        <v>126</v>
      </c>
      <c r="G50" s="167">
        <v>2</v>
      </c>
    </row>
    <row r="51" spans="1:7" ht="12.75" hidden="1">
      <c r="A51" s="79" t="s">
        <v>125</v>
      </c>
      <c r="B51" s="152" t="s">
        <v>91</v>
      </c>
      <c r="C51" s="179" t="s">
        <v>50</v>
      </c>
      <c r="D51" s="179" t="s">
        <v>54</v>
      </c>
      <c r="E51" s="160" t="s">
        <v>109</v>
      </c>
      <c r="F51" s="177" t="s">
        <v>126</v>
      </c>
      <c r="G51" s="167">
        <v>0</v>
      </c>
    </row>
    <row r="52" spans="1:7" ht="12.75">
      <c r="A52" s="79" t="s">
        <v>127</v>
      </c>
      <c r="B52" s="152" t="s">
        <v>91</v>
      </c>
      <c r="C52" s="179" t="s">
        <v>50</v>
      </c>
      <c r="D52" s="179" t="s">
        <v>54</v>
      </c>
      <c r="E52" s="160" t="s">
        <v>109</v>
      </c>
      <c r="F52" s="177" t="s">
        <v>128</v>
      </c>
      <c r="G52" s="167">
        <v>23.6</v>
      </c>
    </row>
    <row r="53" spans="1:7" ht="23.25" customHeight="1">
      <c r="A53" s="151" t="s">
        <v>129</v>
      </c>
      <c r="B53" s="152" t="s">
        <v>91</v>
      </c>
      <c r="C53" s="183" t="s">
        <v>50</v>
      </c>
      <c r="D53" s="183" t="s">
        <v>54</v>
      </c>
      <c r="E53" s="153" t="s">
        <v>130</v>
      </c>
      <c r="F53" s="176"/>
      <c r="G53" s="157">
        <f>G54</f>
        <v>62.5</v>
      </c>
    </row>
    <row r="54" spans="1:7" ht="24">
      <c r="A54" s="164" t="s">
        <v>114</v>
      </c>
      <c r="B54" s="152" t="s">
        <v>91</v>
      </c>
      <c r="C54" s="179" t="s">
        <v>50</v>
      </c>
      <c r="D54" s="179" t="s">
        <v>54</v>
      </c>
      <c r="E54" s="160" t="s">
        <v>130</v>
      </c>
      <c r="F54" s="177" t="s">
        <v>115</v>
      </c>
      <c r="G54" s="162">
        <f>G55</f>
        <v>62.5</v>
      </c>
    </row>
    <row r="55" spans="1:7" ht="24">
      <c r="A55" s="164" t="s">
        <v>116</v>
      </c>
      <c r="B55" s="152" t="s">
        <v>91</v>
      </c>
      <c r="C55" s="179" t="s">
        <v>50</v>
      </c>
      <c r="D55" s="179" t="s">
        <v>54</v>
      </c>
      <c r="E55" s="160" t="s">
        <v>130</v>
      </c>
      <c r="F55" s="177" t="s">
        <v>117</v>
      </c>
      <c r="G55" s="162">
        <v>62.5</v>
      </c>
    </row>
    <row r="56" spans="1:7" ht="12.75" hidden="1">
      <c r="A56" s="158" t="s">
        <v>59</v>
      </c>
      <c r="B56" s="152" t="s">
        <v>91</v>
      </c>
      <c r="C56" s="153" t="s">
        <v>50</v>
      </c>
      <c r="D56" s="153" t="s">
        <v>60</v>
      </c>
      <c r="E56" s="153"/>
      <c r="F56" s="176"/>
      <c r="G56" s="180">
        <f>G57+G61</f>
        <v>0</v>
      </c>
    </row>
    <row r="57" spans="1:7" ht="24" hidden="1">
      <c r="A57" s="163" t="s">
        <v>132</v>
      </c>
      <c r="B57" s="152" t="s">
        <v>91</v>
      </c>
      <c r="C57" s="160" t="s">
        <v>50</v>
      </c>
      <c r="D57" s="160" t="s">
        <v>60</v>
      </c>
      <c r="E57" s="160" t="s">
        <v>133</v>
      </c>
      <c r="F57" s="177"/>
      <c r="G57" s="184">
        <f>G58</f>
        <v>0</v>
      </c>
    </row>
    <row r="58" spans="1:7" ht="36" hidden="1">
      <c r="A58" s="163" t="s">
        <v>134</v>
      </c>
      <c r="B58" s="152" t="s">
        <v>91</v>
      </c>
      <c r="C58" s="160" t="s">
        <v>50</v>
      </c>
      <c r="D58" s="160" t="s">
        <v>60</v>
      </c>
      <c r="E58" s="160" t="s">
        <v>135</v>
      </c>
      <c r="F58" s="177"/>
      <c r="G58" s="184">
        <f>G59</f>
        <v>0</v>
      </c>
    </row>
    <row r="59" spans="1:7" ht="24" hidden="1">
      <c r="A59" s="164" t="s">
        <v>114</v>
      </c>
      <c r="B59" s="152" t="s">
        <v>91</v>
      </c>
      <c r="C59" s="160" t="s">
        <v>50</v>
      </c>
      <c r="D59" s="160" t="s">
        <v>60</v>
      </c>
      <c r="E59" s="160" t="s">
        <v>135</v>
      </c>
      <c r="F59" s="177" t="s">
        <v>115</v>
      </c>
      <c r="G59" s="184">
        <f>G60</f>
        <v>0</v>
      </c>
    </row>
    <row r="60" spans="1:7" ht="24" hidden="1">
      <c r="A60" s="164" t="s">
        <v>116</v>
      </c>
      <c r="B60" s="152" t="s">
        <v>91</v>
      </c>
      <c r="C60" s="160" t="s">
        <v>50</v>
      </c>
      <c r="D60" s="160" t="s">
        <v>60</v>
      </c>
      <c r="E60" s="160" t="s">
        <v>135</v>
      </c>
      <c r="F60" s="177" t="s">
        <v>117</v>
      </c>
      <c r="G60" s="184"/>
    </row>
    <row r="61" spans="1:7" ht="24" hidden="1">
      <c r="A61" s="80" t="s">
        <v>136</v>
      </c>
      <c r="B61" s="152" t="s">
        <v>91</v>
      </c>
      <c r="C61" s="160" t="s">
        <v>50</v>
      </c>
      <c r="D61" s="160" t="s">
        <v>60</v>
      </c>
      <c r="E61" s="160" t="s">
        <v>137</v>
      </c>
      <c r="F61" s="177"/>
      <c r="G61" s="184">
        <f>G62</f>
        <v>0</v>
      </c>
    </row>
    <row r="62" spans="1:7" ht="12.75" hidden="1">
      <c r="A62" s="80" t="s">
        <v>138</v>
      </c>
      <c r="B62" s="152" t="s">
        <v>91</v>
      </c>
      <c r="C62" s="160" t="s">
        <v>50</v>
      </c>
      <c r="D62" s="160" t="s">
        <v>60</v>
      </c>
      <c r="E62" s="160" t="s">
        <v>139</v>
      </c>
      <c r="F62" s="177"/>
      <c r="G62" s="184">
        <f>G63</f>
        <v>0</v>
      </c>
    </row>
    <row r="63" spans="1:7" ht="24" hidden="1">
      <c r="A63" s="164" t="s">
        <v>98</v>
      </c>
      <c r="B63" s="152" t="s">
        <v>91</v>
      </c>
      <c r="C63" s="160" t="s">
        <v>50</v>
      </c>
      <c r="D63" s="160" t="s">
        <v>60</v>
      </c>
      <c r="E63" s="160" t="s">
        <v>139</v>
      </c>
      <c r="F63" s="177" t="s">
        <v>99</v>
      </c>
      <c r="G63" s="184">
        <f>G64+G65</f>
        <v>0</v>
      </c>
    </row>
    <row r="64" spans="1:7" ht="24" hidden="1">
      <c r="A64" s="164" t="s">
        <v>140</v>
      </c>
      <c r="B64" s="152" t="s">
        <v>91</v>
      </c>
      <c r="C64" s="160" t="s">
        <v>50</v>
      </c>
      <c r="D64" s="160" t="s">
        <v>60</v>
      </c>
      <c r="E64" s="160" t="s">
        <v>139</v>
      </c>
      <c r="F64" s="177" t="s">
        <v>101</v>
      </c>
      <c r="G64" s="184"/>
    </row>
    <row r="65" spans="1:7" ht="28.5" customHeight="1" hidden="1">
      <c r="A65" s="170" t="s">
        <v>102</v>
      </c>
      <c r="B65" s="152" t="s">
        <v>91</v>
      </c>
      <c r="C65" s="160" t="s">
        <v>50</v>
      </c>
      <c r="D65" s="160" t="s">
        <v>60</v>
      </c>
      <c r="E65" s="160" t="s">
        <v>139</v>
      </c>
      <c r="F65" s="177" t="s">
        <v>103</v>
      </c>
      <c r="G65" s="184"/>
    </row>
    <row r="66" spans="1:7" ht="36.75" customHeight="1">
      <c r="A66" s="185" t="s">
        <v>332</v>
      </c>
      <c r="B66" s="152" t="s">
        <v>91</v>
      </c>
      <c r="C66" s="153" t="s">
        <v>50</v>
      </c>
      <c r="D66" s="153" t="s">
        <v>56</v>
      </c>
      <c r="E66" s="186"/>
      <c r="F66" s="187"/>
      <c r="G66" s="188">
        <f>G67</f>
        <v>8.2</v>
      </c>
    </row>
    <row r="67" spans="1:7" ht="15" customHeight="1">
      <c r="A67" s="159" t="s">
        <v>335</v>
      </c>
      <c r="B67" s="152" t="s">
        <v>91</v>
      </c>
      <c r="C67" s="160" t="s">
        <v>50</v>
      </c>
      <c r="D67" s="160" t="s">
        <v>56</v>
      </c>
      <c r="E67" s="186" t="s">
        <v>338</v>
      </c>
      <c r="F67" s="187" t="s">
        <v>336</v>
      </c>
      <c r="G67" s="167">
        <f>G68</f>
        <v>8.2</v>
      </c>
    </row>
    <row r="68" spans="1:7" ht="12.75" customHeight="1">
      <c r="A68" s="189" t="s">
        <v>333</v>
      </c>
      <c r="B68" s="152" t="s">
        <v>91</v>
      </c>
      <c r="C68" s="160" t="s">
        <v>50</v>
      </c>
      <c r="D68" s="160" t="s">
        <v>56</v>
      </c>
      <c r="E68" s="186" t="s">
        <v>338</v>
      </c>
      <c r="F68" s="187" t="s">
        <v>337</v>
      </c>
      <c r="G68" s="167">
        <v>8.2</v>
      </c>
    </row>
    <row r="69" spans="1:7" ht="12.75" customHeight="1">
      <c r="A69" s="190" t="s">
        <v>57</v>
      </c>
      <c r="B69" s="152" t="s">
        <v>91</v>
      </c>
      <c r="C69" s="153" t="s">
        <v>50</v>
      </c>
      <c r="D69" s="153" t="s">
        <v>58</v>
      </c>
      <c r="E69" s="153"/>
      <c r="F69" s="183"/>
      <c r="G69" s="191">
        <f>SUM(G70)</f>
        <v>10</v>
      </c>
    </row>
    <row r="70" spans="1:7" ht="12.75" customHeight="1">
      <c r="A70" s="192" t="s">
        <v>343</v>
      </c>
      <c r="B70" s="152" t="s">
        <v>91</v>
      </c>
      <c r="C70" s="160" t="s">
        <v>50</v>
      </c>
      <c r="D70" s="160" t="s">
        <v>58</v>
      </c>
      <c r="E70" s="160" t="s">
        <v>344</v>
      </c>
      <c r="F70" s="193"/>
      <c r="G70" s="194">
        <f>SUM(G72)</f>
        <v>10</v>
      </c>
    </row>
    <row r="71" spans="1:7" ht="12.75" customHeight="1">
      <c r="A71" s="192" t="s">
        <v>345</v>
      </c>
      <c r="B71" s="152" t="s">
        <v>91</v>
      </c>
      <c r="C71" s="160" t="s">
        <v>50</v>
      </c>
      <c r="D71" s="160" t="s">
        <v>58</v>
      </c>
      <c r="E71" s="160" t="s">
        <v>346</v>
      </c>
      <c r="F71" s="195"/>
      <c r="G71" s="194">
        <f>G72</f>
        <v>10</v>
      </c>
    </row>
    <row r="72" spans="1:7" ht="12.75" customHeight="1">
      <c r="A72" s="196" t="s">
        <v>347</v>
      </c>
      <c r="B72" s="152" t="s">
        <v>91</v>
      </c>
      <c r="C72" s="160" t="s">
        <v>50</v>
      </c>
      <c r="D72" s="160" t="s">
        <v>58</v>
      </c>
      <c r="E72" s="160" t="s">
        <v>346</v>
      </c>
      <c r="F72" s="177" t="s">
        <v>348</v>
      </c>
      <c r="G72" s="194">
        <v>10</v>
      </c>
    </row>
    <row r="73" spans="1:7" ht="12.75">
      <c r="A73" s="158" t="s">
        <v>61</v>
      </c>
      <c r="B73" s="152" t="s">
        <v>91</v>
      </c>
      <c r="C73" s="153" t="s">
        <v>52</v>
      </c>
      <c r="D73" s="153"/>
      <c r="E73" s="153"/>
      <c r="F73" s="197"/>
      <c r="G73" s="180">
        <f>G74</f>
        <v>370.90200000000004</v>
      </c>
    </row>
    <row r="74" spans="1:7" ht="12.75">
      <c r="A74" s="158" t="s">
        <v>62</v>
      </c>
      <c r="B74" s="152" t="s">
        <v>91</v>
      </c>
      <c r="C74" s="153" t="s">
        <v>52</v>
      </c>
      <c r="D74" s="153" t="s">
        <v>63</v>
      </c>
      <c r="E74" s="153"/>
      <c r="F74" s="197"/>
      <c r="G74" s="180">
        <f>G76</f>
        <v>370.90200000000004</v>
      </c>
    </row>
    <row r="75" spans="1:7" ht="12.75">
      <c r="A75" s="163" t="s">
        <v>141</v>
      </c>
      <c r="B75" s="152" t="s">
        <v>91</v>
      </c>
      <c r="C75" s="160" t="s">
        <v>52</v>
      </c>
      <c r="D75" s="160" t="s">
        <v>63</v>
      </c>
      <c r="E75" s="160" t="s">
        <v>133</v>
      </c>
      <c r="F75" s="193"/>
      <c r="G75" s="184">
        <f>G76</f>
        <v>370.90200000000004</v>
      </c>
    </row>
    <row r="76" spans="1:7" ht="24">
      <c r="A76" s="163" t="s">
        <v>142</v>
      </c>
      <c r="B76" s="152" t="s">
        <v>91</v>
      </c>
      <c r="C76" s="160" t="s">
        <v>52</v>
      </c>
      <c r="D76" s="160" t="s">
        <v>63</v>
      </c>
      <c r="E76" s="160" t="s">
        <v>143</v>
      </c>
      <c r="F76" s="193"/>
      <c r="G76" s="184">
        <f>G77+G81</f>
        <v>370.90200000000004</v>
      </c>
    </row>
    <row r="77" spans="1:7" ht="24">
      <c r="A77" s="164" t="s">
        <v>98</v>
      </c>
      <c r="B77" s="152" t="s">
        <v>91</v>
      </c>
      <c r="C77" s="160" t="s">
        <v>52</v>
      </c>
      <c r="D77" s="160" t="s">
        <v>63</v>
      </c>
      <c r="E77" s="160" t="s">
        <v>143</v>
      </c>
      <c r="F77" s="177" t="s">
        <v>99</v>
      </c>
      <c r="G77" s="184">
        <f>G78+G80+G79</f>
        <v>334.20200000000006</v>
      </c>
    </row>
    <row r="78" spans="1:7" ht="24">
      <c r="A78" s="164" t="s">
        <v>100</v>
      </c>
      <c r="B78" s="152" t="s">
        <v>91</v>
      </c>
      <c r="C78" s="160" t="s">
        <v>52</v>
      </c>
      <c r="D78" s="160" t="s">
        <v>63</v>
      </c>
      <c r="E78" s="160" t="s">
        <v>143</v>
      </c>
      <c r="F78" s="177" t="s">
        <v>101</v>
      </c>
      <c r="G78" s="167">
        <v>246.805</v>
      </c>
    </row>
    <row r="79" spans="1:7" ht="24">
      <c r="A79" s="164" t="s">
        <v>112</v>
      </c>
      <c r="B79" s="152" t="s">
        <v>91</v>
      </c>
      <c r="C79" s="160" t="s">
        <v>52</v>
      </c>
      <c r="D79" s="160" t="s">
        <v>63</v>
      </c>
      <c r="E79" s="160" t="s">
        <v>143</v>
      </c>
      <c r="F79" s="165" t="s">
        <v>113</v>
      </c>
      <c r="G79" s="184">
        <v>12.862</v>
      </c>
    </row>
    <row r="80" spans="1:7" ht="24">
      <c r="A80" s="164" t="s">
        <v>100</v>
      </c>
      <c r="B80" s="152" t="s">
        <v>91</v>
      </c>
      <c r="C80" s="160" t="s">
        <v>52</v>
      </c>
      <c r="D80" s="160" t="s">
        <v>63</v>
      </c>
      <c r="E80" s="160" t="s">
        <v>143</v>
      </c>
      <c r="F80" s="177" t="s">
        <v>103</v>
      </c>
      <c r="G80" s="167">
        <v>74.535</v>
      </c>
    </row>
    <row r="81" spans="1:7" ht="24">
      <c r="A81" s="164" t="s">
        <v>114</v>
      </c>
      <c r="B81" s="152" t="s">
        <v>91</v>
      </c>
      <c r="C81" s="160" t="s">
        <v>52</v>
      </c>
      <c r="D81" s="160" t="s">
        <v>63</v>
      </c>
      <c r="E81" s="160" t="s">
        <v>143</v>
      </c>
      <c r="F81" s="177" t="s">
        <v>115</v>
      </c>
      <c r="G81" s="184">
        <f>G82</f>
        <v>36.7</v>
      </c>
    </row>
    <row r="82" spans="1:7" ht="24">
      <c r="A82" s="164" t="s">
        <v>116</v>
      </c>
      <c r="B82" s="152" t="s">
        <v>91</v>
      </c>
      <c r="C82" s="160" t="s">
        <v>52</v>
      </c>
      <c r="D82" s="160" t="s">
        <v>63</v>
      </c>
      <c r="E82" s="160" t="s">
        <v>143</v>
      </c>
      <c r="F82" s="177" t="s">
        <v>117</v>
      </c>
      <c r="G82" s="167">
        <v>36.7</v>
      </c>
    </row>
    <row r="83" spans="1:7" ht="24" hidden="1">
      <c r="A83" s="158" t="s">
        <v>64</v>
      </c>
      <c r="B83" s="152" t="s">
        <v>91</v>
      </c>
      <c r="C83" s="153" t="s">
        <v>63</v>
      </c>
      <c r="D83" s="153"/>
      <c r="E83" s="153"/>
      <c r="F83" s="197"/>
      <c r="G83" s="180">
        <f>G84+G93</f>
        <v>0</v>
      </c>
    </row>
    <row r="84" spans="1:7" ht="24" hidden="1">
      <c r="A84" s="163" t="s">
        <v>144</v>
      </c>
      <c r="B84" s="152" t="s">
        <v>91</v>
      </c>
      <c r="C84" s="160" t="s">
        <v>63</v>
      </c>
      <c r="D84" s="160" t="s">
        <v>69</v>
      </c>
      <c r="E84" s="160"/>
      <c r="F84" s="197"/>
      <c r="G84" s="184">
        <f>G85+G89</f>
        <v>0</v>
      </c>
    </row>
    <row r="85" spans="1:7" ht="24" hidden="1">
      <c r="A85" s="163" t="s">
        <v>145</v>
      </c>
      <c r="B85" s="152" t="s">
        <v>91</v>
      </c>
      <c r="C85" s="160" t="s">
        <v>63</v>
      </c>
      <c r="D85" s="160" t="s">
        <v>69</v>
      </c>
      <c r="E85" s="160" t="s">
        <v>146</v>
      </c>
      <c r="F85" s="197"/>
      <c r="G85" s="184">
        <f>G86</f>
        <v>0</v>
      </c>
    </row>
    <row r="86" spans="1:7" ht="36" hidden="1">
      <c r="A86" s="163" t="s">
        <v>147</v>
      </c>
      <c r="B86" s="152" t="s">
        <v>91</v>
      </c>
      <c r="C86" s="160" t="s">
        <v>63</v>
      </c>
      <c r="D86" s="160" t="s">
        <v>69</v>
      </c>
      <c r="E86" s="160" t="s">
        <v>148</v>
      </c>
      <c r="F86" s="193"/>
      <c r="G86" s="184">
        <f>G87</f>
        <v>0</v>
      </c>
    </row>
    <row r="87" spans="1:7" ht="24" hidden="1">
      <c r="A87" s="163" t="s">
        <v>114</v>
      </c>
      <c r="B87" s="152" t="s">
        <v>91</v>
      </c>
      <c r="C87" s="160" t="s">
        <v>63</v>
      </c>
      <c r="D87" s="160" t="s">
        <v>69</v>
      </c>
      <c r="E87" s="160" t="s">
        <v>148</v>
      </c>
      <c r="F87" s="193">
        <v>240</v>
      </c>
      <c r="G87" s="184">
        <f>G88</f>
        <v>0</v>
      </c>
    </row>
    <row r="88" spans="1:7" ht="24" hidden="1">
      <c r="A88" s="163" t="s">
        <v>116</v>
      </c>
      <c r="B88" s="152" t="s">
        <v>91</v>
      </c>
      <c r="C88" s="160" t="s">
        <v>63</v>
      </c>
      <c r="D88" s="160" t="s">
        <v>69</v>
      </c>
      <c r="E88" s="160" t="s">
        <v>148</v>
      </c>
      <c r="F88" s="193">
        <v>244</v>
      </c>
      <c r="G88" s="184"/>
    </row>
    <row r="89" spans="1:7" ht="12.75" hidden="1">
      <c r="A89" s="163" t="s">
        <v>149</v>
      </c>
      <c r="B89" s="152" t="s">
        <v>91</v>
      </c>
      <c r="C89" s="160" t="s">
        <v>63</v>
      </c>
      <c r="D89" s="160" t="s">
        <v>69</v>
      </c>
      <c r="E89" s="160" t="s">
        <v>11</v>
      </c>
      <c r="F89" s="193"/>
      <c r="G89" s="184">
        <f>G90</f>
        <v>0</v>
      </c>
    </row>
    <row r="90" spans="1:7" ht="24" hidden="1">
      <c r="A90" s="163" t="s">
        <v>150</v>
      </c>
      <c r="B90" s="152" t="s">
        <v>91</v>
      </c>
      <c r="C90" s="160" t="s">
        <v>63</v>
      </c>
      <c r="D90" s="160" t="s">
        <v>69</v>
      </c>
      <c r="E90" s="160" t="s">
        <v>151</v>
      </c>
      <c r="F90" s="193"/>
      <c r="G90" s="184">
        <f>G91</f>
        <v>0</v>
      </c>
    </row>
    <row r="91" spans="1:7" ht="24" hidden="1">
      <c r="A91" s="163" t="s">
        <v>114</v>
      </c>
      <c r="B91" s="152" t="s">
        <v>91</v>
      </c>
      <c r="C91" s="160" t="s">
        <v>63</v>
      </c>
      <c r="D91" s="160" t="s">
        <v>69</v>
      </c>
      <c r="E91" s="160" t="s">
        <v>151</v>
      </c>
      <c r="F91" s="193">
        <v>240</v>
      </c>
      <c r="G91" s="184">
        <f>G92</f>
        <v>0</v>
      </c>
    </row>
    <row r="92" spans="1:7" ht="24" hidden="1">
      <c r="A92" s="163" t="s">
        <v>116</v>
      </c>
      <c r="B92" s="152" t="s">
        <v>91</v>
      </c>
      <c r="C92" s="160" t="s">
        <v>63</v>
      </c>
      <c r="D92" s="160" t="s">
        <v>69</v>
      </c>
      <c r="E92" s="160" t="s">
        <v>151</v>
      </c>
      <c r="F92" s="193">
        <v>244</v>
      </c>
      <c r="G92" s="184"/>
    </row>
    <row r="93" spans="1:7" ht="14.25" customHeight="1" hidden="1">
      <c r="A93" s="158" t="s">
        <v>65</v>
      </c>
      <c r="B93" s="152" t="s">
        <v>91</v>
      </c>
      <c r="C93" s="153" t="s">
        <v>63</v>
      </c>
      <c r="D93" s="153" t="s">
        <v>66</v>
      </c>
      <c r="E93" s="153"/>
      <c r="F93" s="197" t="s">
        <v>152</v>
      </c>
      <c r="G93" s="180">
        <f>G96+G94</f>
        <v>0</v>
      </c>
    </row>
    <row r="94" spans="1:7" ht="13.5" customHeight="1" hidden="1">
      <c r="A94" s="89" t="s">
        <v>153</v>
      </c>
      <c r="B94" s="152" t="s">
        <v>91</v>
      </c>
      <c r="C94" s="198" t="s">
        <v>63</v>
      </c>
      <c r="D94" s="198" t="s">
        <v>66</v>
      </c>
      <c r="E94" s="198" t="s">
        <v>154</v>
      </c>
      <c r="F94" s="199"/>
      <c r="G94" s="200">
        <f>G95+G116+G119</f>
        <v>0</v>
      </c>
    </row>
    <row r="95" spans="1:7" ht="12.75" customHeight="1" hidden="1">
      <c r="A95" s="80" t="s">
        <v>155</v>
      </c>
      <c r="B95" s="152" t="s">
        <v>91</v>
      </c>
      <c r="C95" s="198" t="s">
        <v>63</v>
      </c>
      <c r="D95" s="198" t="s">
        <v>66</v>
      </c>
      <c r="E95" s="198" t="s">
        <v>156</v>
      </c>
      <c r="F95" s="199"/>
      <c r="G95" s="200">
        <f>G98</f>
        <v>0</v>
      </c>
    </row>
    <row r="96" spans="1:7" ht="14.25" customHeight="1" hidden="1">
      <c r="A96" s="201" t="s">
        <v>157</v>
      </c>
      <c r="B96" s="152" t="s">
        <v>91</v>
      </c>
      <c r="C96" s="160" t="s">
        <v>63</v>
      </c>
      <c r="D96" s="160" t="s">
        <v>66</v>
      </c>
      <c r="E96" s="160" t="s">
        <v>158</v>
      </c>
      <c r="F96" s="193"/>
      <c r="G96" s="184">
        <f>G97</f>
        <v>0</v>
      </c>
    </row>
    <row r="97" spans="1:7" ht="13.5" customHeight="1" hidden="1">
      <c r="A97" s="164" t="s">
        <v>159</v>
      </c>
      <c r="B97" s="152" t="s">
        <v>91</v>
      </c>
      <c r="C97" s="160" t="s">
        <v>63</v>
      </c>
      <c r="D97" s="160" t="s">
        <v>66</v>
      </c>
      <c r="E97" s="160" t="s">
        <v>158</v>
      </c>
      <c r="F97" s="177" t="s">
        <v>160</v>
      </c>
      <c r="G97" s="184">
        <v>0</v>
      </c>
    </row>
    <row r="98" spans="1:7" ht="23.25" customHeight="1" hidden="1">
      <c r="A98" s="163" t="s">
        <v>114</v>
      </c>
      <c r="B98" s="152" t="s">
        <v>91</v>
      </c>
      <c r="C98" s="198" t="s">
        <v>63</v>
      </c>
      <c r="D98" s="198" t="s">
        <v>66</v>
      </c>
      <c r="E98" s="198" t="s">
        <v>156</v>
      </c>
      <c r="F98" s="177" t="s">
        <v>115</v>
      </c>
      <c r="G98" s="184">
        <f>G99</f>
        <v>0</v>
      </c>
    </row>
    <row r="99" spans="1:7" ht="26.25" customHeight="1" hidden="1">
      <c r="A99" s="163" t="s">
        <v>116</v>
      </c>
      <c r="B99" s="152" t="s">
        <v>91</v>
      </c>
      <c r="C99" s="198" t="s">
        <v>63</v>
      </c>
      <c r="D99" s="198" t="s">
        <v>66</v>
      </c>
      <c r="E99" s="198" t="s">
        <v>156</v>
      </c>
      <c r="F99" s="177" t="s">
        <v>117</v>
      </c>
      <c r="G99" s="184"/>
    </row>
    <row r="100" spans="1:7" ht="0.75" customHeight="1" hidden="1">
      <c r="A100" s="202" t="s">
        <v>67</v>
      </c>
      <c r="B100" s="152" t="s">
        <v>91</v>
      </c>
      <c r="C100" s="153" t="s">
        <v>54</v>
      </c>
      <c r="D100" s="153"/>
      <c r="E100" s="153"/>
      <c r="F100" s="176"/>
      <c r="G100" s="180">
        <f>G101+G111</f>
        <v>0</v>
      </c>
    </row>
    <row r="101" spans="1:7" ht="13.5" customHeight="1" hidden="1">
      <c r="A101" s="202" t="s">
        <v>161</v>
      </c>
      <c r="B101" s="152" t="s">
        <v>91</v>
      </c>
      <c r="C101" s="153" t="s">
        <v>54</v>
      </c>
      <c r="D101" s="153" t="s">
        <v>69</v>
      </c>
      <c r="E101" s="153"/>
      <c r="F101" s="176"/>
      <c r="G101" s="180">
        <f>G102+G105</f>
        <v>0</v>
      </c>
    </row>
    <row r="102" spans="1:7" ht="12.75" customHeight="1" hidden="1">
      <c r="A102" s="163" t="s">
        <v>162</v>
      </c>
      <c r="B102" s="152" t="s">
        <v>91</v>
      </c>
      <c r="C102" s="160" t="s">
        <v>54</v>
      </c>
      <c r="D102" s="160" t="s">
        <v>69</v>
      </c>
      <c r="E102" s="160" t="s">
        <v>163</v>
      </c>
      <c r="F102" s="177"/>
      <c r="G102" s="184">
        <f>G103</f>
        <v>0</v>
      </c>
    </row>
    <row r="103" spans="1:7" ht="12.75" customHeight="1" hidden="1">
      <c r="A103" s="163" t="s">
        <v>114</v>
      </c>
      <c r="B103" s="152" t="s">
        <v>91</v>
      </c>
      <c r="C103" s="160" t="s">
        <v>54</v>
      </c>
      <c r="D103" s="160" t="s">
        <v>69</v>
      </c>
      <c r="E103" s="160" t="s">
        <v>163</v>
      </c>
      <c r="F103" s="177" t="s">
        <v>115</v>
      </c>
      <c r="G103" s="184">
        <f>G104</f>
        <v>0</v>
      </c>
    </row>
    <row r="104" spans="1:7" ht="12.75" customHeight="1" hidden="1">
      <c r="A104" s="163" t="s">
        <v>116</v>
      </c>
      <c r="B104" s="152" t="s">
        <v>91</v>
      </c>
      <c r="C104" s="160" t="s">
        <v>54</v>
      </c>
      <c r="D104" s="160" t="s">
        <v>69</v>
      </c>
      <c r="E104" s="160" t="s">
        <v>163</v>
      </c>
      <c r="F104" s="177" t="s">
        <v>117</v>
      </c>
      <c r="G104" s="184"/>
    </row>
    <row r="105" spans="1:7" ht="12" customHeight="1" hidden="1">
      <c r="A105" s="163" t="s">
        <v>164</v>
      </c>
      <c r="B105" s="152" t="s">
        <v>91</v>
      </c>
      <c r="C105" s="160" t="s">
        <v>54</v>
      </c>
      <c r="D105" s="160" t="s">
        <v>69</v>
      </c>
      <c r="E105" s="160" t="s">
        <v>165</v>
      </c>
      <c r="F105" s="177"/>
      <c r="G105" s="184">
        <f>G106+G108</f>
        <v>0</v>
      </c>
    </row>
    <row r="106" spans="1:7" ht="12.75" customHeight="1" hidden="1">
      <c r="A106" s="163" t="s">
        <v>114</v>
      </c>
      <c r="B106" s="152" t="s">
        <v>91</v>
      </c>
      <c r="C106" s="160" t="s">
        <v>54</v>
      </c>
      <c r="D106" s="160" t="s">
        <v>69</v>
      </c>
      <c r="E106" s="160" t="s">
        <v>165</v>
      </c>
      <c r="F106" s="177" t="s">
        <v>115</v>
      </c>
      <c r="G106" s="184">
        <f>G107</f>
        <v>0</v>
      </c>
    </row>
    <row r="107" spans="1:7" ht="12.75" customHeight="1" hidden="1">
      <c r="A107" s="163" t="s">
        <v>116</v>
      </c>
      <c r="B107" s="152" t="s">
        <v>91</v>
      </c>
      <c r="C107" s="160" t="s">
        <v>54</v>
      </c>
      <c r="D107" s="160" t="s">
        <v>69</v>
      </c>
      <c r="E107" s="160" t="s">
        <v>165</v>
      </c>
      <c r="F107" s="177" t="s">
        <v>117</v>
      </c>
      <c r="G107" s="184"/>
    </row>
    <row r="108" spans="1:7" ht="12" customHeight="1" hidden="1">
      <c r="A108" s="164" t="s">
        <v>98</v>
      </c>
      <c r="B108" s="152" t="s">
        <v>91</v>
      </c>
      <c r="C108" s="160" t="s">
        <v>54</v>
      </c>
      <c r="D108" s="160" t="s">
        <v>69</v>
      </c>
      <c r="E108" s="160" t="s">
        <v>165</v>
      </c>
      <c r="F108" s="177" t="s">
        <v>99</v>
      </c>
      <c r="G108" s="184">
        <f>G109+G110</f>
        <v>0</v>
      </c>
    </row>
    <row r="109" spans="1:7" ht="12" customHeight="1" hidden="1">
      <c r="A109" s="164" t="s">
        <v>100</v>
      </c>
      <c r="B109" s="152" t="s">
        <v>91</v>
      </c>
      <c r="C109" s="160" t="s">
        <v>54</v>
      </c>
      <c r="D109" s="160" t="s">
        <v>69</v>
      </c>
      <c r="E109" s="160" t="s">
        <v>165</v>
      </c>
      <c r="F109" s="177" t="s">
        <v>101</v>
      </c>
      <c r="G109" s="184"/>
    </row>
    <row r="110" spans="1:7" ht="12.75" customHeight="1" hidden="1">
      <c r="A110" s="170" t="s">
        <v>102</v>
      </c>
      <c r="B110" s="152" t="s">
        <v>91</v>
      </c>
      <c r="C110" s="160" t="s">
        <v>54</v>
      </c>
      <c r="D110" s="160" t="s">
        <v>69</v>
      </c>
      <c r="E110" s="160" t="s">
        <v>165</v>
      </c>
      <c r="F110" s="177" t="s">
        <v>103</v>
      </c>
      <c r="G110" s="184"/>
    </row>
    <row r="111" spans="1:7" ht="23.25" customHeight="1" hidden="1">
      <c r="A111" s="151" t="s">
        <v>70</v>
      </c>
      <c r="B111" s="152" t="s">
        <v>91</v>
      </c>
      <c r="C111" s="153" t="s">
        <v>54</v>
      </c>
      <c r="D111" s="153" t="s">
        <v>71</v>
      </c>
      <c r="E111" s="153"/>
      <c r="F111" s="176"/>
      <c r="G111" s="180"/>
    </row>
    <row r="112" spans="1:7" ht="27" customHeight="1" hidden="1">
      <c r="A112" s="163" t="s">
        <v>116</v>
      </c>
      <c r="B112" s="152" t="s">
        <v>91</v>
      </c>
      <c r="C112" s="160" t="s">
        <v>54</v>
      </c>
      <c r="D112" s="160" t="s">
        <v>71</v>
      </c>
      <c r="E112" s="160" t="s">
        <v>166</v>
      </c>
      <c r="F112" s="177" t="s">
        <v>117</v>
      </c>
      <c r="G112" s="184"/>
    </row>
    <row r="113" spans="1:7" ht="23.25" customHeight="1" hidden="1">
      <c r="A113" s="164" t="s">
        <v>167</v>
      </c>
      <c r="B113" s="152" t="s">
        <v>91</v>
      </c>
      <c r="C113" s="160" t="s">
        <v>54</v>
      </c>
      <c r="D113" s="160" t="s">
        <v>71</v>
      </c>
      <c r="E113" s="160" t="s">
        <v>168</v>
      </c>
      <c r="F113" s="177"/>
      <c r="G113" s="184">
        <f>G114</f>
        <v>0</v>
      </c>
    </row>
    <row r="114" spans="1:7" ht="22.5" customHeight="1" hidden="1">
      <c r="A114" s="163" t="s">
        <v>114</v>
      </c>
      <c r="B114" s="152" t="s">
        <v>91</v>
      </c>
      <c r="C114" s="160" t="s">
        <v>54</v>
      </c>
      <c r="D114" s="160" t="s">
        <v>71</v>
      </c>
      <c r="E114" s="160" t="s">
        <v>168</v>
      </c>
      <c r="F114" s="177" t="s">
        <v>115</v>
      </c>
      <c r="G114" s="184">
        <f>G115</f>
        <v>0</v>
      </c>
    </row>
    <row r="115" spans="1:7" ht="24" customHeight="1" hidden="1">
      <c r="A115" s="163" t="s">
        <v>116</v>
      </c>
      <c r="B115" s="152" t="s">
        <v>91</v>
      </c>
      <c r="C115" s="160" t="s">
        <v>54</v>
      </c>
      <c r="D115" s="160" t="s">
        <v>71</v>
      </c>
      <c r="E115" s="160" t="s">
        <v>168</v>
      </c>
      <c r="F115" s="177" t="s">
        <v>117</v>
      </c>
      <c r="G115" s="184"/>
    </row>
    <row r="116" spans="1:7" ht="26.25" customHeight="1" hidden="1">
      <c r="A116" s="164" t="s">
        <v>204</v>
      </c>
      <c r="B116" s="152" t="s">
        <v>91</v>
      </c>
      <c r="C116" s="198" t="s">
        <v>63</v>
      </c>
      <c r="D116" s="198" t="s">
        <v>66</v>
      </c>
      <c r="E116" s="198" t="s">
        <v>318</v>
      </c>
      <c r="F116" s="177"/>
      <c r="G116" s="184">
        <f>G117</f>
        <v>0</v>
      </c>
    </row>
    <row r="117" spans="1:7" ht="24.75" customHeight="1" hidden="1">
      <c r="A117" s="163" t="s">
        <v>114</v>
      </c>
      <c r="B117" s="152" t="s">
        <v>91</v>
      </c>
      <c r="C117" s="198" t="s">
        <v>63</v>
      </c>
      <c r="D117" s="198" t="s">
        <v>66</v>
      </c>
      <c r="E117" s="198" t="s">
        <v>318</v>
      </c>
      <c r="F117" s="177" t="s">
        <v>115</v>
      </c>
      <c r="G117" s="184">
        <f>G118</f>
        <v>0</v>
      </c>
    </row>
    <row r="118" spans="1:7" ht="24" customHeight="1" hidden="1">
      <c r="A118" s="163" t="s">
        <v>116</v>
      </c>
      <c r="B118" s="152" t="s">
        <v>91</v>
      </c>
      <c r="C118" s="198" t="s">
        <v>63</v>
      </c>
      <c r="D118" s="198" t="s">
        <v>66</v>
      </c>
      <c r="E118" s="198" t="s">
        <v>318</v>
      </c>
      <c r="F118" s="177" t="s">
        <v>117</v>
      </c>
      <c r="G118" s="184"/>
    </row>
    <row r="119" spans="1:7" ht="23.25" customHeight="1" hidden="1">
      <c r="A119" s="164" t="s">
        <v>205</v>
      </c>
      <c r="B119" s="152" t="s">
        <v>91</v>
      </c>
      <c r="C119" s="198" t="s">
        <v>63</v>
      </c>
      <c r="D119" s="198" t="s">
        <v>66</v>
      </c>
      <c r="E119" s="198" t="s">
        <v>319</v>
      </c>
      <c r="F119" s="177"/>
      <c r="G119" s="184">
        <f>G120</f>
        <v>0</v>
      </c>
    </row>
    <row r="120" spans="1:7" ht="23.25" customHeight="1" hidden="1">
      <c r="A120" s="163" t="s">
        <v>114</v>
      </c>
      <c r="B120" s="152" t="s">
        <v>91</v>
      </c>
      <c r="C120" s="198" t="s">
        <v>63</v>
      </c>
      <c r="D120" s="198" t="s">
        <v>66</v>
      </c>
      <c r="E120" s="198" t="s">
        <v>319</v>
      </c>
      <c r="F120" s="177" t="s">
        <v>115</v>
      </c>
      <c r="G120" s="184">
        <f>G121</f>
        <v>0</v>
      </c>
    </row>
    <row r="121" spans="1:7" ht="22.5" customHeight="1" hidden="1">
      <c r="A121" s="163" t="s">
        <v>116</v>
      </c>
      <c r="B121" s="152" t="s">
        <v>91</v>
      </c>
      <c r="C121" s="198" t="s">
        <v>63</v>
      </c>
      <c r="D121" s="198" t="s">
        <v>66</v>
      </c>
      <c r="E121" s="198" t="s">
        <v>319</v>
      </c>
      <c r="F121" s="177" t="s">
        <v>117</v>
      </c>
      <c r="G121" s="184"/>
    </row>
    <row r="122" spans="1:7" ht="13.5" customHeight="1">
      <c r="A122" s="261" t="s">
        <v>388</v>
      </c>
      <c r="B122" s="152" t="s">
        <v>91</v>
      </c>
      <c r="C122" s="316" t="s">
        <v>54</v>
      </c>
      <c r="D122" s="267"/>
      <c r="E122" s="267"/>
      <c r="F122" s="177"/>
      <c r="G122" s="180">
        <f>G123</f>
        <v>13</v>
      </c>
    </row>
    <row r="123" spans="1:7" ht="14.25" customHeight="1">
      <c r="A123" s="315" t="s">
        <v>70</v>
      </c>
      <c r="B123" s="152" t="s">
        <v>91</v>
      </c>
      <c r="C123" s="316" t="s">
        <v>54</v>
      </c>
      <c r="D123" s="258" t="s">
        <v>71</v>
      </c>
      <c r="E123" s="267"/>
      <c r="F123" s="177"/>
      <c r="G123" s="184">
        <f>G124</f>
        <v>13</v>
      </c>
    </row>
    <row r="124" spans="1:7" ht="25.5" customHeight="1">
      <c r="A124" s="189" t="s">
        <v>114</v>
      </c>
      <c r="B124" s="152" t="s">
        <v>91</v>
      </c>
      <c r="C124" s="186" t="s">
        <v>54</v>
      </c>
      <c r="D124" s="186" t="s">
        <v>71</v>
      </c>
      <c r="E124" s="186" t="s">
        <v>387</v>
      </c>
      <c r="F124" s="177" t="s">
        <v>115</v>
      </c>
      <c r="G124" s="184">
        <f>G125</f>
        <v>13</v>
      </c>
    </row>
    <row r="125" spans="1:7" ht="25.5" customHeight="1">
      <c r="A125" s="159" t="s">
        <v>116</v>
      </c>
      <c r="B125" s="152" t="s">
        <v>91</v>
      </c>
      <c r="C125" s="186" t="s">
        <v>54</v>
      </c>
      <c r="D125" s="186" t="s">
        <v>71</v>
      </c>
      <c r="E125" s="186" t="s">
        <v>387</v>
      </c>
      <c r="F125" s="177" t="s">
        <v>117</v>
      </c>
      <c r="G125" s="184">
        <v>13</v>
      </c>
    </row>
    <row r="126" spans="1:7" ht="15" customHeight="1">
      <c r="A126" s="158" t="s">
        <v>72</v>
      </c>
      <c r="B126" s="152" t="s">
        <v>91</v>
      </c>
      <c r="C126" s="153" t="s">
        <v>73</v>
      </c>
      <c r="D126" s="203"/>
      <c r="E126" s="203"/>
      <c r="F126" s="204"/>
      <c r="G126" s="180">
        <f>G141+G168+G195</f>
        <v>1293.4</v>
      </c>
    </row>
    <row r="127" spans="1:7" ht="14.25" customHeight="1" hidden="1">
      <c r="A127" s="163" t="s">
        <v>176</v>
      </c>
      <c r="B127" s="152" t="s">
        <v>91</v>
      </c>
      <c r="C127" s="160" t="s">
        <v>73</v>
      </c>
      <c r="D127" s="160" t="s">
        <v>50</v>
      </c>
      <c r="E127" s="205" t="s">
        <v>177</v>
      </c>
      <c r="F127" s="206"/>
      <c r="G127" s="207">
        <f>G128+G138</f>
        <v>0</v>
      </c>
    </row>
    <row r="128" spans="1:7" ht="14.25" customHeight="1" hidden="1">
      <c r="A128" s="163" t="s">
        <v>114</v>
      </c>
      <c r="B128" s="152" t="s">
        <v>91</v>
      </c>
      <c r="C128" s="160" t="s">
        <v>73</v>
      </c>
      <c r="D128" s="160" t="s">
        <v>50</v>
      </c>
      <c r="E128" s="205" t="s">
        <v>177</v>
      </c>
      <c r="F128" s="206">
        <v>240</v>
      </c>
      <c r="G128" s="207">
        <f>G129</f>
        <v>0</v>
      </c>
    </row>
    <row r="129" spans="1:7" ht="15" customHeight="1" hidden="1">
      <c r="A129" s="163" t="s">
        <v>116</v>
      </c>
      <c r="B129" s="152" t="s">
        <v>91</v>
      </c>
      <c r="C129" s="160" t="s">
        <v>73</v>
      </c>
      <c r="D129" s="160" t="s">
        <v>50</v>
      </c>
      <c r="E129" s="205" t="s">
        <v>177</v>
      </c>
      <c r="F129" s="206">
        <v>244</v>
      </c>
      <c r="G129" s="207"/>
    </row>
    <row r="130" spans="1:7" ht="25.5" customHeight="1" hidden="1">
      <c r="A130" s="163" t="s">
        <v>114</v>
      </c>
      <c r="B130" s="152" t="s">
        <v>91</v>
      </c>
      <c r="C130" s="160" t="s">
        <v>73</v>
      </c>
      <c r="D130" s="160" t="s">
        <v>50</v>
      </c>
      <c r="E130" s="205" t="s">
        <v>178</v>
      </c>
      <c r="F130" s="206">
        <v>240</v>
      </c>
      <c r="G130" s="207"/>
    </row>
    <row r="131" spans="1:7" ht="25.5" customHeight="1" hidden="1">
      <c r="A131" s="90" t="s">
        <v>179</v>
      </c>
      <c r="B131" s="152" t="s">
        <v>91</v>
      </c>
      <c r="C131" s="160" t="s">
        <v>73</v>
      </c>
      <c r="D131" s="160" t="s">
        <v>50</v>
      </c>
      <c r="E131" s="205" t="s">
        <v>178</v>
      </c>
      <c r="F131" s="206">
        <v>243</v>
      </c>
      <c r="G131" s="207"/>
    </row>
    <row r="132" spans="1:7" ht="12" customHeight="1" hidden="1">
      <c r="A132" s="208" t="s">
        <v>180</v>
      </c>
      <c r="B132" s="152" t="s">
        <v>91</v>
      </c>
      <c r="C132" s="160" t="s">
        <v>73</v>
      </c>
      <c r="D132" s="160" t="s">
        <v>50</v>
      </c>
      <c r="E132" s="205">
        <v>3519503</v>
      </c>
      <c r="F132" s="206"/>
      <c r="G132" s="207"/>
    </row>
    <row r="133" spans="1:7" ht="12.75" customHeight="1" hidden="1">
      <c r="A133" s="90" t="s">
        <v>181</v>
      </c>
      <c r="B133" s="152" t="s">
        <v>91</v>
      </c>
      <c r="C133" s="160" t="s">
        <v>73</v>
      </c>
      <c r="D133" s="160" t="s">
        <v>50</v>
      </c>
      <c r="E133" s="205">
        <v>3519503</v>
      </c>
      <c r="F133" s="206">
        <v>410</v>
      </c>
      <c r="G133" s="207"/>
    </row>
    <row r="134" spans="1:7" ht="4.5" customHeight="1" hidden="1">
      <c r="A134" s="90" t="s">
        <v>182</v>
      </c>
      <c r="B134" s="152" t="s">
        <v>91</v>
      </c>
      <c r="C134" s="160" t="s">
        <v>73</v>
      </c>
      <c r="D134" s="160" t="s">
        <v>50</v>
      </c>
      <c r="E134" s="205">
        <v>3519503</v>
      </c>
      <c r="F134" s="206">
        <v>412</v>
      </c>
      <c r="G134" s="207"/>
    </row>
    <row r="135" spans="1:7" ht="8.25" customHeight="1" hidden="1">
      <c r="A135" s="208" t="s">
        <v>180</v>
      </c>
      <c r="B135" s="152" t="s">
        <v>91</v>
      </c>
      <c r="C135" s="160" t="s">
        <v>73</v>
      </c>
      <c r="D135" s="160" t="s">
        <v>50</v>
      </c>
      <c r="E135" s="205">
        <v>3519603</v>
      </c>
      <c r="F135" s="206"/>
      <c r="G135" s="207"/>
    </row>
    <row r="136" spans="1:7" ht="4.5" customHeight="1" hidden="1">
      <c r="A136" s="90" t="s">
        <v>181</v>
      </c>
      <c r="B136" s="152" t="s">
        <v>91</v>
      </c>
      <c r="C136" s="160" t="s">
        <v>73</v>
      </c>
      <c r="D136" s="160" t="s">
        <v>50</v>
      </c>
      <c r="E136" s="205">
        <v>3519603</v>
      </c>
      <c r="F136" s="206">
        <v>410</v>
      </c>
      <c r="G136" s="207"/>
    </row>
    <row r="137" spans="1:7" ht="6" customHeight="1" hidden="1">
      <c r="A137" s="90" t="s">
        <v>182</v>
      </c>
      <c r="B137" s="152" t="s">
        <v>91</v>
      </c>
      <c r="C137" s="160" t="s">
        <v>73</v>
      </c>
      <c r="D137" s="160" t="s">
        <v>50</v>
      </c>
      <c r="E137" s="205">
        <v>3519603</v>
      </c>
      <c r="F137" s="206">
        <v>412</v>
      </c>
      <c r="G137" s="207"/>
    </row>
    <row r="138" spans="1:9" ht="10.5" customHeight="1" hidden="1">
      <c r="A138" s="164" t="s">
        <v>98</v>
      </c>
      <c r="B138" s="152" t="s">
        <v>91</v>
      </c>
      <c r="C138" s="160" t="s">
        <v>73</v>
      </c>
      <c r="D138" s="160" t="s">
        <v>50</v>
      </c>
      <c r="E138" s="160" t="s">
        <v>177</v>
      </c>
      <c r="F138" s="209" t="s">
        <v>99</v>
      </c>
      <c r="G138" s="184"/>
      <c r="H138" s="210"/>
      <c r="I138" s="211"/>
    </row>
    <row r="139" spans="1:7" ht="8.25" customHeight="1" hidden="1">
      <c r="A139" s="164" t="s">
        <v>100</v>
      </c>
      <c r="B139" s="152" t="s">
        <v>91</v>
      </c>
      <c r="C139" s="160" t="s">
        <v>73</v>
      </c>
      <c r="D139" s="160" t="s">
        <v>50</v>
      </c>
      <c r="E139" s="160" t="s">
        <v>177</v>
      </c>
      <c r="F139" s="209" t="s">
        <v>101</v>
      </c>
      <c r="G139" s="184"/>
    </row>
    <row r="140" spans="1:7" ht="0.75" customHeight="1">
      <c r="A140" s="170" t="s">
        <v>102</v>
      </c>
      <c r="B140" s="152" t="s">
        <v>91</v>
      </c>
      <c r="C140" s="160" t="s">
        <v>73</v>
      </c>
      <c r="D140" s="160" t="s">
        <v>50</v>
      </c>
      <c r="E140" s="160" t="s">
        <v>183</v>
      </c>
      <c r="F140" s="209" t="s">
        <v>103</v>
      </c>
      <c r="G140" s="184"/>
    </row>
    <row r="141" spans="1:7" ht="12.75">
      <c r="A141" s="185" t="s">
        <v>75</v>
      </c>
      <c r="B141" s="152" t="s">
        <v>91</v>
      </c>
      <c r="C141" s="153" t="s">
        <v>73</v>
      </c>
      <c r="D141" s="153" t="s">
        <v>52</v>
      </c>
      <c r="E141" s="203"/>
      <c r="F141" s="212"/>
      <c r="G141" s="213">
        <f>G142</f>
        <v>266.8</v>
      </c>
    </row>
    <row r="142" spans="1:7" ht="12.75">
      <c r="A142" s="159" t="s">
        <v>184</v>
      </c>
      <c r="B142" s="152" t="s">
        <v>91</v>
      </c>
      <c r="C142" s="160" t="s">
        <v>73</v>
      </c>
      <c r="D142" s="160" t="s">
        <v>52</v>
      </c>
      <c r="E142" s="214" t="s">
        <v>185</v>
      </c>
      <c r="F142" s="206"/>
      <c r="G142" s="207">
        <f>G145+G143</f>
        <v>266.8</v>
      </c>
    </row>
    <row r="143" spans="1:7" ht="24">
      <c r="A143" s="164" t="s">
        <v>114</v>
      </c>
      <c r="B143" s="152" t="s">
        <v>91</v>
      </c>
      <c r="C143" s="160" t="s">
        <v>73</v>
      </c>
      <c r="D143" s="160" t="s">
        <v>52</v>
      </c>
      <c r="E143" s="214" t="s">
        <v>381</v>
      </c>
      <c r="F143" s="206">
        <v>240</v>
      </c>
      <c r="G143" s="207">
        <f>G144</f>
        <v>112.9</v>
      </c>
    </row>
    <row r="144" spans="1:7" ht="24">
      <c r="A144" s="163" t="s">
        <v>116</v>
      </c>
      <c r="B144" s="152" t="s">
        <v>91</v>
      </c>
      <c r="C144" s="160" t="s">
        <v>73</v>
      </c>
      <c r="D144" s="160" t="s">
        <v>52</v>
      </c>
      <c r="E144" s="214" t="s">
        <v>381</v>
      </c>
      <c r="F144" s="206">
        <v>244</v>
      </c>
      <c r="G144" s="207">
        <v>112.9</v>
      </c>
    </row>
    <row r="145" spans="1:7" ht="24">
      <c r="A145" s="164" t="s">
        <v>114</v>
      </c>
      <c r="B145" s="152" t="s">
        <v>91</v>
      </c>
      <c r="C145" s="160" t="s">
        <v>73</v>
      </c>
      <c r="D145" s="160" t="s">
        <v>52</v>
      </c>
      <c r="E145" s="214" t="s">
        <v>330</v>
      </c>
      <c r="F145" s="206">
        <v>240</v>
      </c>
      <c r="G145" s="207">
        <f>G146</f>
        <v>153.9</v>
      </c>
    </row>
    <row r="146" spans="1:7" ht="24">
      <c r="A146" s="163" t="s">
        <v>116</v>
      </c>
      <c r="B146" s="152" t="s">
        <v>91</v>
      </c>
      <c r="C146" s="160" t="s">
        <v>73</v>
      </c>
      <c r="D146" s="160" t="s">
        <v>52</v>
      </c>
      <c r="E146" s="205" t="s">
        <v>186</v>
      </c>
      <c r="F146" s="206">
        <v>244</v>
      </c>
      <c r="G146" s="207">
        <v>153.9</v>
      </c>
    </row>
    <row r="147" spans="1:7" ht="12.75" hidden="1">
      <c r="A147" s="159" t="s">
        <v>187</v>
      </c>
      <c r="B147" s="152" t="s">
        <v>91</v>
      </c>
      <c r="C147" s="160" t="s">
        <v>73</v>
      </c>
      <c r="D147" s="160" t="s">
        <v>52</v>
      </c>
      <c r="E147" s="205">
        <v>3510500</v>
      </c>
      <c r="F147" s="209" t="s">
        <v>188</v>
      </c>
      <c r="G147" s="207">
        <v>0</v>
      </c>
    </row>
    <row r="148" spans="1:7" ht="24" hidden="1">
      <c r="A148" s="164" t="s">
        <v>114</v>
      </c>
      <c r="B148" s="152" t="s">
        <v>91</v>
      </c>
      <c r="C148" s="160" t="s">
        <v>73</v>
      </c>
      <c r="D148" s="160" t="s">
        <v>52</v>
      </c>
      <c r="E148" s="205" t="s">
        <v>186</v>
      </c>
      <c r="F148" s="209" t="s">
        <v>115</v>
      </c>
      <c r="G148" s="184">
        <f>G153+G154</f>
        <v>0</v>
      </c>
    </row>
    <row r="149" spans="1:7" ht="36" hidden="1">
      <c r="A149" s="159" t="s">
        <v>189</v>
      </c>
      <c r="B149" s="152" t="s">
        <v>91</v>
      </c>
      <c r="C149" s="160" t="s">
        <v>73</v>
      </c>
      <c r="D149" s="160" t="s">
        <v>52</v>
      </c>
      <c r="E149" s="205" t="s">
        <v>190</v>
      </c>
      <c r="F149" s="209"/>
      <c r="G149" s="207">
        <f>G150</f>
        <v>0</v>
      </c>
    </row>
    <row r="150" spans="1:7" ht="12.75" hidden="1">
      <c r="A150" s="159" t="s">
        <v>187</v>
      </c>
      <c r="B150" s="152" t="s">
        <v>91</v>
      </c>
      <c r="C150" s="160" t="s">
        <v>73</v>
      </c>
      <c r="D150" s="160" t="s">
        <v>52</v>
      </c>
      <c r="E150" s="205" t="s">
        <v>190</v>
      </c>
      <c r="F150" s="209" t="s">
        <v>188</v>
      </c>
      <c r="G150" s="207"/>
    </row>
    <row r="151" spans="1:7" ht="24" hidden="1">
      <c r="A151" s="159" t="s">
        <v>191</v>
      </c>
      <c r="B151" s="152" t="s">
        <v>91</v>
      </c>
      <c r="C151" s="160" t="s">
        <v>73</v>
      </c>
      <c r="D151" s="160" t="s">
        <v>52</v>
      </c>
      <c r="E151" s="205" t="s">
        <v>190</v>
      </c>
      <c r="F151" s="209"/>
      <c r="G151" s="207">
        <f>G152</f>
        <v>0</v>
      </c>
    </row>
    <row r="152" spans="1:7" ht="12.75" hidden="1">
      <c r="A152" s="159" t="s">
        <v>187</v>
      </c>
      <c r="B152" s="152" t="s">
        <v>91</v>
      </c>
      <c r="C152" s="160" t="s">
        <v>73</v>
      </c>
      <c r="D152" s="160" t="s">
        <v>52</v>
      </c>
      <c r="E152" s="205" t="s">
        <v>190</v>
      </c>
      <c r="F152" s="209" t="s">
        <v>188</v>
      </c>
      <c r="G152" s="207"/>
    </row>
    <row r="153" spans="1:7" ht="24" hidden="1">
      <c r="A153" s="159" t="s">
        <v>192</v>
      </c>
      <c r="B153" s="152" t="s">
        <v>91</v>
      </c>
      <c r="C153" s="160" t="s">
        <v>73</v>
      </c>
      <c r="D153" s="160" t="s">
        <v>52</v>
      </c>
      <c r="E153" s="205" t="s">
        <v>190</v>
      </c>
      <c r="F153" s="209" t="s">
        <v>193</v>
      </c>
      <c r="G153" s="207">
        <v>0</v>
      </c>
    </row>
    <row r="154" spans="1:7" ht="24" hidden="1">
      <c r="A154" s="159" t="s">
        <v>116</v>
      </c>
      <c r="B154" s="152" t="s">
        <v>91</v>
      </c>
      <c r="C154" s="160" t="s">
        <v>73</v>
      </c>
      <c r="D154" s="160" t="s">
        <v>52</v>
      </c>
      <c r="E154" s="205" t="s">
        <v>186</v>
      </c>
      <c r="F154" s="209" t="s">
        <v>117</v>
      </c>
      <c r="G154" s="162"/>
    </row>
    <row r="155" spans="1:7" ht="36" hidden="1">
      <c r="A155" s="163" t="s">
        <v>194</v>
      </c>
      <c r="B155" s="152" t="s">
        <v>91</v>
      </c>
      <c r="C155" s="160" t="s">
        <v>73</v>
      </c>
      <c r="D155" s="160" t="s">
        <v>52</v>
      </c>
      <c r="E155" s="205" t="s">
        <v>195</v>
      </c>
      <c r="F155" s="206"/>
      <c r="G155" s="207">
        <f>G156+G159</f>
        <v>0</v>
      </c>
    </row>
    <row r="156" spans="1:7" ht="24" hidden="1">
      <c r="A156" s="163" t="s">
        <v>114</v>
      </c>
      <c r="B156" s="152" t="s">
        <v>91</v>
      </c>
      <c r="C156" s="160" t="s">
        <v>73</v>
      </c>
      <c r="D156" s="160" t="s">
        <v>52</v>
      </c>
      <c r="E156" s="205" t="s">
        <v>195</v>
      </c>
      <c r="F156" s="206">
        <v>240</v>
      </c>
      <c r="G156" s="207">
        <f>G157</f>
        <v>0</v>
      </c>
    </row>
    <row r="157" spans="1:7" ht="24" hidden="1">
      <c r="A157" s="163" t="s">
        <v>116</v>
      </c>
      <c r="B157" s="152" t="s">
        <v>91</v>
      </c>
      <c r="C157" s="160" t="s">
        <v>73</v>
      </c>
      <c r="D157" s="160" t="s">
        <v>52</v>
      </c>
      <c r="E157" s="205" t="s">
        <v>195</v>
      </c>
      <c r="F157" s="206">
        <v>244</v>
      </c>
      <c r="G157" s="207"/>
    </row>
    <row r="158" spans="1:7" ht="12.75" hidden="1">
      <c r="A158" s="164" t="s">
        <v>159</v>
      </c>
      <c r="B158" s="152" t="s">
        <v>91</v>
      </c>
      <c r="C158" s="160" t="s">
        <v>73</v>
      </c>
      <c r="D158" s="160" t="s">
        <v>63</v>
      </c>
      <c r="E158" s="205">
        <v>553000</v>
      </c>
      <c r="F158" s="206">
        <v>500</v>
      </c>
      <c r="G158" s="207"/>
    </row>
    <row r="159" spans="1:7" ht="24" hidden="1">
      <c r="A159" s="164" t="s">
        <v>98</v>
      </c>
      <c r="B159" s="152" t="s">
        <v>91</v>
      </c>
      <c r="C159" s="160" t="s">
        <v>73</v>
      </c>
      <c r="D159" s="160" t="s">
        <v>52</v>
      </c>
      <c r="E159" s="205" t="s">
        <v>195</v>
      </c>
      <c r="F159" s="209" t="s">
        <v>99</v>
      </c>
      <c r="G159" s="184">
        <f>G160+G161</f>
        <v>0</v>
      </c>
    </row>
    <row r="160" spans="1:7" ht="24" hidden="1">
      <c r="A160" s="164" t="s">
        <v>100</v>
      </c>
      <c r="B160" s="152" t="s">
        <v>91</v>
      </c>
      <c r="C160" s="160" t="s">
        <v>73</v>
      </c>
      <c r="D160" s="160" t="s">
        <v>52</v>
      </c>
      <c r="E160" s="205" t="s">
        <v>195</v>
      </c>
      <c r="F160" s="209" t="s">
        <v>101</v>
      </c>
      <c r="G160" s="184"/>
    </row>
    <row r="161" spans="1:7" ht="36" hidden="1">
      <c r="A161" s="170" t="s">
        <v>102</v>
      </c>
      <c r="B161" s="152" t="s">
        <v>91</v>
      </c>
      <c r="C161" s="160" t="s">
        <v>73</v>
      </c>
      <c r="D161" s="160" t="s">
        <v>52</v>
      </c>
      <c r="E161" s="205" t="s">
        <v>195</v>
      </c>
      <c r="F161" s="209" t="s">
        <v>103</v>
      </c>
      <c r="G161" s="184"/>
    </row>
    <row r="162" spans="1:7" ht="24" hidden="1">
      <c r="A162" s="163" t="s">
        <v>196</v>
      </c>
      <c r="B162" s="152" t="s">
        <v>91</v>
      </c>
      <c r="C162" s="160" t="s">
        <v>73</v>
      </c>
      <c r="D162" s="160" t="s">
        <v>52</v>
      </c>
      <c r="E162" s="205" t="s">
        <v>197</v>
      </c>
      <c r="F162" s="206"/>
      <c r="G162" s="207">
        <f>G163+G165</f>
        <v>0</v>
      </c>
    </row>
    <row r="163" spans="1:7" ht="24" hidden="1">
      <c r="A163" s="163" t="s">
        <v>114</v>
      </c>
      <c r="B163" s="152" t="s">
        <v>91</v>
      </c>
      <c r="C163" s="160" t="s">
        <v>73</v>
      </c>
      <c r="D163" s="160" t="s">
        <v>52</v>
      </c>
      <c r="E163" s="205" t="s">
        <v>197</v>
      </c>
      <c r="F163" s="206">
        <v>240</v>
      </c>
      <c r="G163" s="207">
        <f>G164</f>
        <v>0</v>
      </c>
    </row>
    <row r="164" spans="1:7" ht="24" hidden="1">
      <c r="A164" s="163" t="s">
        <v>116</v>
      </c>
      <c r="B164" s="152" t="s">
        <v>91</v>
      </c>
      <c r="C164" s="160" t="s">
        <v>73</v>
      </c>
      <c r="D164" s="160" t="s">
        <v>52</v>
      </c>
      <c r="E164" s="205" t="s">
        <v>197</v>
      </c>
      <c r="F164" s="206">
        <v>244</v>
      </c>
      <c r="G164" s="207"/>
    </row>
    <row r="165" spans="1:7" ht="24" hidden="1">
      <c r="A165" s="164" t="s">
        <v>98</v>
      </c>
      <c r="B165" s="152" t="s">
        <v>91</v>
      </c>
      <c r="C165" s="160" t="s">
        <v>73</v>
      </c>
      <c r="D165" s="160" t="s">
        <v>52</v>
      </c>
      <c r="E165" s="205" t="s">
        <v>197</v>
      </c>
      <c r="F165" s="209" t="s">
        <v>99</v>
      </c>
      <c r="G165" s="184">
        <f>G166+G167</f>
        <v>0</v>
      </c>
    </row>
    <row r="166" spans="1:7" ht="24" hidden="1">
      <c r="A166" s="164" t="s">
        <v>100</v>
      </c>
      <c r="B166" s="152" t="s">
        <v>91</v>
      </c>
      <c r="C166" s="160" t="s">
        <v>73</v>
      </c>
      <c r="D166" s="160" t="s">
        <v>52</v>
      </c>
      <c r="E166" s="205" t="s">
        <v>197</v>
      </c>
      <c r="F166" s="209" t="s">
        <v>101</v>
      </c>
      <c r="G166" s="184"/>
    </row>
    <row r="167" spans="1:7" ht="36" hidden="1">
      <c r="A167" s="170" t="s">
        <v>102</v>
      </c>
      <c r="B167" s="152" t="s">
        <v>91</v>
      </c>
      <c r="C167" s="160" t="s">
        <v>73</v>
      </c>
      <c r="D167" s="160" t="s">
        <v>52</v>
      </c>
      <c r="E167" s="205" t="s">
        <v>197</v>
      </c>
      <c r="F167" s="209" t="s">
        <v>103</v>
      </c>
      <c r="G167" s="184"/>
    </row>
    <row r="168" spans="1:7" ht="12.75">
      <c r="A168" s="158" t="s">
        <v>76</v>
      </c>
      <c r="B168" s="152" t="s">
        <v>91</v>
      </c>
      <c r="C168" s="153" t="s">
        <v>73</v>
      </c>
      <c r="D168" s="153" t="s">
        <v>63</v>
      </c>
      <c r="E168" s="205"/>
      <c r="F168" s="215"/>
      <c r="G168" s="213">
        <f>G171+G169</f>
        <v>827.4</v>
      </c>
    </row>
    <row r="169" spans="1:7" ht="24">
      <c r="A169" s="164" t="s">
        <v>114</v>
      </c>
      <c r="B169" s="152" t="s">
        <v>91</v>
      </c>
      <c r="C169" s="160" t="s">
        <v>73</v>
      </c>
      <c r="D169" s="160" t="s">
        <v>63</v>
      </c>
      <c r="E169" s="205" t="s">
        <v>379</v>
      </c>
      <c r="F169" s="215">
        <v>240</v>
      </c>
      <c r="G169" s="207">
        <f>G170</f>
        <v>200</v>
      </c>
    </row>
    <row r="170" spans="1:7" ht="24">
      <c r="A170" s="164" t="s">
        <v>116</v>
      </c>
      <c r="B170" s="152" t="s">
        <v>91</v>
      </c>
      <c r="C170" s="160" t="s">
        <v>73</v>
      </c>
      <c r="D170" s="160" t="s">
        <v>63</v>
      </c>
      <c r="E170" s="205" t="s">
        <v>379</v>
      </c>
      <c r="F170" s="215">
        <v>244</v>
      </c>
      <c r="G170" s="207">
        <v>200</v>
      </c>
    </row>
    <row r="171" spans="1:7" ht="24">
      <c r="A171" s="164" t="s">
        <v>114</v>
      </c>
      <c r="B171" s="152" t="s">
        <v>91</v>
      </c>
      <c r="C171" s="160" t="s">
        <v>73</v>
      </c>
      <c r="D171" s="160" t="s">
        <v>63</v>
      </c>
      <c r="E171" s="205" t="s">
        <v>198</v>
      </c>
      <c r="F171" s="209" t="s">
        <v>115</v>
      </c>
      <c r="G171" s="184">
        <f>G172</f>
        <v>627.4</v>
      </c>
    </row>
    <row r="172" spans="1:7" ht="23.25" customHeight="1">
      <c r="A172" s="164" t="s">
        <v>116</v>
      </c>
      <c r="B172" s="152" t="s">
        <v>91</v>
      </c>
      <c r="C172" s="160" t="s">
        <v>73</v>
      </c>
      <c r="D172" s="160" t="s">
        <v>63</v>
      </c>
      <c r="E172" s="205" t="s">
        <v>198</v>
      </c>
      <c r="F172" s="209" t="s">
        <v>117</v>
      </c>
      <c r="G172" s="162">
        <v>627.4</v>
      </c>
    </row>
    <row r="173" spans="1:7" ht="12.75" hidden="1">
      <c r="A173" s="164" t="s">
        <v>199</v>
      </c>
      <c r="B173" s="152" t="s">
        <v>91</v>
      </c>
      <c r="C173" s="160" t="s">
        <v>73</v>
      </c>
      <c r="D173" s="160" t="s">
        <v>63</v>
      </c>
      <c r="E173" s="205" t="s">
        <v>200</v>
      </c>
      <c r="F173" s="209"/>
      <c r="G173" s="162">
        <f>G174</f>
        <v>0</v>
      </c>
    </row>
    <row r="174" spans="1:7" ht="24" hidden="1">
      <c r="A174" s="159" t="s">
        <v>114</v>
      </c>
      <c r="B174" s="152" t="s">
        <v>91</v>
      </c>
      <c r="C174" s="160" t="s">
        <v>73</v>
      </c>
      <c r="D174" s="160" t="s">
        <v>63</v>
      </c>
      <c r="E174" s="205" t="s">
        <v>201</v>
      </c>
      <c r="F174" s="209" t="s">
        <v>115</v>
      </c>
      <c r="G174" s="162">
        <f>G175</f>
        <v>0</v>
      </c>
    </row>
    <row r="175" spans="1:7" ht="24" hidden="1">
      <c r="A175" s="164" t="s">
        <v>116</v>
      </c>
      <c r="B175" s="152" t="s">
        <v>91</v>
      </c>
      <c r="C175" s="160" t="s">
        <v>73</v>
      </c>
      <c r="D175" s="160" t="s">
        <v>63</v>
      </c>
      <c r="E175" s="205" t="s">
        <v>201</v>
      </c>
      <c r="F175" s="209" t="s">
        <v>117</v>
      </c>
      <c r="G175" s="162"/>
    </row>
    <row r="176" spans="1:7" ht="12.75" hidden="1">
      <c r="A176" s="164" t="s">
        <v>202</v>
      </c>
      <c r="B176" s="152" t="s">
        <v>91</v>
      </c>
      <c r="C176" s="160" t="s">
        <v>73</v>
      </c>
      <c r="D176" s="160" t="s">
        <v>63</v>
      </c>
      <c r="E176" s="205" t="s">
        <v>203</v>
      </c>
      <c r="F176" s="209"/>
      <c r="G176" s="162">
        <f>G180+G177+G182</f>
        <v>0</v>
      </c>
    </row>
    <row r="177" spans="1:7" ht="24" hidden="1">
      <c r="A177" s="164" t="s">
        <v>98</v>
      </c>
      <c r="B177" s="152" t="s">
        <v>91</v>
      </c>
      <c r="C177" s="160" t="s">
        <v>73</v>
      </c>
      <c r="D177" s="160" t="s">
        <v>63</v>
      </c>
      <c r="E177" s="205" t="s">
        <v>203</v>
      </c>
      <c r="F177" s="209" t="s">
        <v>99</v>
      </c>
      <c r="G177" s="162">
        <f>G178+G179</f>
        <v>0</v>
      </c>
    </row>
    <row r="178" spans="1:7" ht="24" hidden="1">
      <c r="A178" s="164" t="s">
        <v>100</v>
      </c>
      <c r="B178" s="152" t="s">
        <v>91</v>
      </c>
      <c r="C178" s="160" t="s">
        <v>73</v>
      </c>
      <c r="D178" s="160" t="s">
        <v>63</v>
      </c>
      <c r="E178" s="205" t="s">
        <v>203</v>
      </c>
      <c r="F178" s="209" t="s">
        <v>101</v>
      </c>
      <c r="G178" s="162"/>
    </row>
    <row r="179" spans="1:7" ht="36" hidden="1">
      <c r="A179" s="170" t="s">
        <v>102</v>
      </c>
      <c r="B179" s="152" t="s">
        <v>91</v>
      </c>
      <c r="C179" s="160" t="s">
        <v>73</v>
      </c>
      <c r="D179" s="160" t="s">
        <v>63</v>
      </c>
      <c r="E179" s="205" t="s">
        <v>203</v>
      </c>
      <c r="F179" s="209" t="s">
        <v>103</v>
      </c>
      <c r="G179" s="162"/>
    </row>
    <row r="180" spans="1:7" ht="24" hidden="1">
      <c r="A180" s="159" t="s">
        <v>114</v>
      </c>
      <c r="B180" s="152" t="s">
        <v>91</v>
      </c>
      <c r="C180" s="160" t="s">
        <v>73</v>
      </c>
      <c r="D180" s="178" t="s">
        <v>63</v>
      </c>
      <c r="E180" s="205" t="s">
        <v>203</v>
      </c>
      <c r="F180" s="216">
        <v>240</v>
      </c>
      <c r="G180" s="162">
        <f>G181</f>
        <v>0</v>
      </c>
    </row>
    <row r="181" spans="1:7" ht="24" hidden="1">
      <c r="A181" s="164" t="s">
        <v>116</v>
      </c>
      <c r="B181" s="152" t="s">
        <v>91</v>
      </c>
      <c r="C181" s="160" t="s">
        <v>73</v>
      </c>
      <c r="D181" s="178" t="s">
        <v>63</v>
      </c>
      <c r="E181" s="205" t="s">
        <v>203</v>
      </c>
      <c r="F181" s="217">
        <v>244</v>
      </c>
      <c r="G181" s="162"/>
    </row>
    <row r="182" spans="1:7" ht="24" hidden="1">
      <c r="A182" s="164" t="s">
        <v>204</v>
      </c>
      <c r="B182" s="152" t="s">
        <v>91</v>
      </c>
      <c r="C182" s="160" t="s">
        <v>73</v>
      </c>
      <c r="D182" s="178" t="s">
        <v>63</v>
      </c>
      <c r="E182" s="218">
        <v>3717842</v>
      </c>
      <c r="F182" s="217"/>
      <c r="G182" s="162">
        <f>G183+G185</f>
        <v>0</v>
      </c>
    </row>
    <row r="183" spans="1:7" ht="24" hidden="1">
      <c r="A183" s="159" t="s">
        <v>114</v>
      </c>
      <c r="B183" s="152" t="s">
        <v>91</v>
      </c>
      <c r="C183" s="160" t="s">
        <v>73</v>
      </c>
      <c r="D183" s="178" t="s">
        <v>63</v>
      </c>
      <c r="E183" s="218">
        <v>3717842</v>
      </c>
      <c r="F183" s="216">
        <v>240</v>
      </c>
      <c r="G183" s="162">
        <f>G184</f>
        <v>0</v>
      </c>
    </row>
    <row r="184" spans="1:7" ht="24" hidden="1">
      <c r="A184" s="164" t="s">
        <v>116</v>
      </c>
      <c r="B184" s="152" t="s">
        <v>91</v>
      </c>
      <c r="C184" s="160" t="s">
        <v>73</v>
      </c>
      <c r="D184" s="178" t="s">
        <v>63</v>
      </c>
      <c r="E184" s="218">
        <v>3717842</v>
      </c>
      <c r="F184" s="217">
        <v>244</v>
      </c>
      <c r="G184" s="162">
        <v>0</v>
      </c>
    </row>
    <row r="185" spans="1:7" ht="36" hidden="1">
      <c r="A185" s="164" t="s">
        <v>205</v>
      </c>
      <c r="B185" s="152" t="s">
        <v>91</v>
      </c>
      <c r="C185" s="160" t="s">
        <v>73</v>
      </c>
      <c r="D185" s="178" t="s">
        <v>63</v>
      </c>
      <c r="E185" s="218">
        <v>3718804</v>
      </c>
      <c r="F185" s="217"/>
      <c r="G185" s="162">
        <f>G186</f>
        <v>0</v>
      </c>
    </row>
    <row r="186" spans="1:7" ht="24" hidden="1">
      <c r="A186" s="159" t="s">
        <v>114</v>
      </c>
      <c r="B186" s="152" t="s">
        <v>91</v>
      </c>
      <c r="C186" s="160" t="s">
        <v>73</v>
      </c>
      <c r="D186" s="178" t="s">
        <v>63</v>
      </c>
      <c r="E186" s="218">
        <v>3718804</v>
      </c>
      <c r="F186" s="216">
        <v>240</v>
      </c>
      <c r="G186" s="162">
        <f>G187</f>
        <v>0</v>
      </c>
    </row>
    <row r="187" spans="1:7" ht="24" hidden="1">
      <c r="A187" s="164" t="s">
        <v>116</v>
      </c>
      <c r="B187" s="152" t="s">
        <v>91</v>
      </c>
      <c r="C187" s="160" t="s">
        <v>73</v>
      </c>
      <c r="D187" s="178" t="s">
        <v>63</v>
      </c>
      <c r="E187" s="218">
        <v>3718804</v>
      </c>
      <c r="F187" s="217">
        <v>244</v>
      </c>
      <c r="G187" s="162">
        <v>0</v>
      </c>
    </row>
    <row r="188" spans="1:7" ht="12.75" hidden="1">
      <c r="A188" s="219" t="s">
        <v>206</v>
      </c>
      <c r="B188" s="152" t="s">
        <v>91</v>
      </c>
      <c r="C188" s="160" t="s">
        <v>131</v>
      </c>
      <c r="D188" s="178" t="s">
        <v>52</v>
      </c>
      <c r="E188" s="218"/>
      <c r="F188" s="217"/>
      <c r="G188" s="162">
        <f>G189</f>
        <v>0</v>
      </c>
    </row>
    <row r="189" spans="1:7" ht="12.75" hidden="1">
      <c r="A189" s="220" t="s">
        <v>57</v>
      </c>
      <c r="B189" s="152" t="s">
        <v>91</v>
      </c>
      <c r="C189" s="160" t="s">
        <v>131</v>
      </c>
      <c r="D189" s="160" t="s">
        <v>52</v>
      </c>
      <c r="E189" s="160" t="s">
        <v>207</v>
      </c>
      <c r="F189" s="221"/>
      <c r="G189" s="162">
        <f>G190</f>
        <v>0</v>
      </c>
    </row>
    <row r="190" spans="1:7" ht="12.75" hidden="1">
      <c r="A190" s="220" t="s">
        <v>208</v>
      </c>
      <c r="B190" s="152" t="s">
        <v>91</v>
      </c>
      <c r="C190" s="160" t="s">
        <v>131</v>
      </c>
      <c r="D190" s="160" t="s">
        <v>52</v>
      </c>
      <c r="E190" s="160" t="s">
        <v>209</v>
      </c>
      <c r="F190" s="209"/>
      <c r="G190" s="162">
        <f>G191</f>
        <v>0</v>
      </c>
    </row>
    <row r="191" spans="1:7" ht="12.75" hidden="1">
      <c r="A191" s="159" t="s">
        <v>210</v>
      </c>
      <c r="B191" s="152" t="s">
        <v>91</v>
      </c>
      <c r="C191" s="160" t="s">
        <v>131</v>
      </c>
      <c r="D191" s="160" t="s">
        <v>52</v>
      </c>
      <c r="E191" s="160" t="s">
        <v>209</v>
      </c>
      <c r="F191" s="209" t="s">
        <v>211</v>
      </c>
      <c r="G191" s="162"/>
    </row>
    <row r="192" spans="1:7" ht="24" hidden="1">
      <c r="A192" s="159" t="s">
        <v>212</v>
      </c>
      <c r="B192" s="152" t="s">
        <v>91</v>
      </c>
      <c r="C192" s="160" t="s">
        <v>73</v>
      </c>
      <c r="D192" s="178" t="s">
        <v>63</v>
      </c>
      <c r="E192" s="165" t="s">
        <v>213</v>
      </c>
      <c r="F192" s="209"/>
      <c r="G192" s="162">
        <f>G193+G196</f>
        <v>193.20000000000002</v>
      </c>
    </row>
    <row r="193" spans="1:9" ht="27" customHeight="1" hidden="1">
      <c r="A193" s="164" t="s">
        <v>114</v>
      </c>
      <c r="B193" s="152" t="s">
        <v>91</v>
      </c>
      <c r="C193" s="160" t="s">
        <v>73</v>
      </c>
      <c r="D193" s="178" t="s">
        <v>63</v>
      </c>
      <c r="E193" s="165" t="s">
        <v>316</v>
      </c>
      <c r="F193" s="209" t="s">
        <v>115</v>
      </c>
      <c r="G193" s="162">
        <f>G194</f>
        <v>0</v>
      </c>
      <c r="H193" s="210"/>
      <c r="I193" s="211"/>
    </row>
    <row r="194" spans="1:7" ht="24.75" customHeight="1" hidden="1">
      <c r="A194" s="163" t="s">
        <v>116</v>
      </c>
      <c r="B194" s="152" t="s">
        <v>91</v>
      </c>
      <c r="C194" s="160" t="s">
        <v>73</v>
      </c>
      <c r="D194" s="178" t="s">
        <v>63</v>
      </c>
      <c r="E194" s="165" t="s">
        <v>316</v>
      </c>
      <c r="F194" s="209" t="s">
        <v>117</v>
      </c>
      <c r="G194" s="162"/>
    </row>
    <row r="195" spans="1:7" ht="24.75" customHeight="1">
      <c r="A195" s="158" t="s">
        <v>323</v>
      </c>
      <c r="B195" s="152" t="s">
        <v>91</v>
      </c>
      <c r="C195" s="153" t="s">
        <v>73</v>
      </c>
      <c r="D195" s="153" t="s">
        <v>73</v>
      </c>
      <c r="E195" s="165"/>
      <c r="F195" s="209"/>
      <c r="G195" s="157">
        <f>G196+G200</f>
        <v>199.20000000000002</v>
      </c>
    </row>
    <row r="196" spans="1:7" ht="25.5" customHeight="1">
      <c r="A196" s="164" t="s">
        <v>98</v>
      </c>
      <c r="B196" s="152" t="s">
        <v>91</v>
      </c>
      <c r="C196" s="160" t="s">
        <v>73</v>
      </c>
      <c r="D196" s="160" t="s">
        <v>73</v>
      </c>
      <c r="E196" s="165" t="s">
        <v>322</v>
      </c>
      <c r="F196" s="209" t="s">
        <v>99</v>
      </c>
      <c r="G196" s="184">
        <f>G197+G199+G198</f>
        <v>193.20000000000002</v>
      </c>
    </row>
    <row r="197" spans="1:7" ht="24" customHeight="1">
      <c r="A197" s="164" t="s">
        <v>100</v>
      </c>
      <c r="B197" s="152" t="s">
        <v>91</v>
      </c>
      <c r="C197" s="160" t="s">
        <v>73</v>
      </c>
      <c r="D197" s="160" t="s">
        <v>73</v>
      </c>
      <c r="E197" s="165" t="s">
        <v>322</v>
      </c>
      <c r="F197" s="209" t="s">
        <v>101</v>
      </c>
      <c r="G197" s="184">
        <v>145.3</v>
      </c>
    </row>
    <row r="198" spans="1:7" ht="24.75" customHeight="1">
      <c r="A198" s="164" t="s">
        <v>112</v>
      </c>
      <c r="B198" s="152" t="s">
        <v>91</v>
      </c>
      <c r="C198" s="160" t="s">
        <v>73</v>
      </c>
      <c r="D198" s="160" t="s">
        <v>73</v>
      </c>
      <c r="E198" s="165" t="s">
        <v>322</v>
      </c>
      <c r="F198" s="209" t="s">
        <v>113</v>
      </c>
      <c r="G198" s="184">
        <v>4</v>
      </c>
    </row>
    <row r="199" spans="1:7" ht="39.75" customHeight="1">
      <c r="A199" s="170" t="s">
        <v>102</v>
      </c>
      <c r="B199" s="152" t="s">
        <v>91</v>
      </c>
      <c r="C199" s="160" t="s">
        <v>73</v>
      </c>
      <c r="D199" s="160" t="s">
        <v>73</v>
      </c>
      <c r="E199" s="165" t="s">
        <v>322</v>
      </c>
      <c r="F199" s="209" t="s">
        <v>103</v>
      </c>
      <c r="G199" s="184">
        <v>43.9</v>
      </c>
    </row>
    <row r="200" spans="1:7" ht="24.75" customHeight="1">
      <c r="A200" s="164" t="s">
        <v>114</v>
      </c>
      <c r="B200" s="152" t="s">
        <v>91</v>
      </c>
      <c r="C200" s="160" t="s">
        <v>73</v>
      </c>
      <c r="D200" s="160" t="s">
        <v>73</v>
      </c>
      <c r="E200" s="165" t="s">
        <v>322</v>
      </c>
      <c r="F200" s="209" t="s">
        <v>115</v>
      </c>
      <c r="G200" s="162">
        <f>G201</f>
        <v>6</v>
      </c>
    </row>
    <row r="201" spans="1:7" ht="27.75" customHeight="1">
      <c r="A201" s="163" t="s">
        <v>116</v>
      </c>
      <c r="B201" s="152" t="s">
        <v>91</v>
      </c>
      <c r="C201" s="160" t="s">
        <v>73</v>
      </c>
      <c r="D201" s="160" t="s">
        <v>73</v>
      </c>
      <c r="E201" s="165" t="s">
        <v>322</v>
      </c>
      <c r="F201" s="209" t="s">
        <v>117</v>
      </c>
      <c r="G201" s="162">
        <v>6</v>
      </c>
    </row>
    <row r="202" spans="1:7" ht="12.75">
      <c r="A202" s="185" t="s">
        <v>214</v>
      </c>
      <c r="B202" s="152" t="s">
        <v>91</v>
      </c>
      <c r="C202" s="153" t="s">
        <v>78</v>
      </c>
      <c r="D202" s="152"/>
      <c r="E202" s="222"/>
      <c r="F202" s="223"/>
      <c r="G202" s="224">
        <f>G203</f>
        <v>980.4000000000001</v>
      </c>
    </row>
    <row r="203" spans="1:7" ht="12.75">
      <c r="A203" s="225" t="s">
        <v>79</v>
      </c>
      <c r="B203" s="152" t="s">
        <v>91</v>
      </c>
      <c r="C203" s="153" t="s">
        <v>78</v>
      </c>
      <c r="D203" s="153" t="s">
        <v>50</v>
      </c>
      <c r="E203" s="203"/>
      <c r="F203" s="226"/>
      <c r="G203" s="172">
        <f>G207</f>
        <v>980.4000000000001</v>
      </c>
    </row>
    <row r="204" spans="1:7" ht="12.75" hidden="1">
      <c r="A204" s="220" t="s">
        <v>57</v>
      </c>
      <c r="B204" s="152" t="s">
        <v>91</v>
      </c>
      <c r="C204" s="160" t="s">
        <v>78</v>
      </c>
      <c r="D204" s="160" t="s">
        <v>50</v>
      </c>
      <c r="E204" s="160" t="s">
        <v>207</v>
      </c>
      <c r="F204" s="221"/>
      <c r="G204" s="173">
        <f>G205</f>
        <v>0</v>
      </c>
    </row>
    <row r="205" spans="1:7" ht="12.75" hidden="1">
      <c r="A205" s="220" t="s">
        <v>208</v>
      </c>
      <c r="B205" s="152" t="s">
        <v>91</v>
      </c>
      <c r="C205" s="160" t="s">
        <v>78</v>
      </c>
      <c r="D205" s="160" t="s">
        <v>50</v>
      </c>
      <c r="E205" s="160" t="s">
        <v>209</v>
      </c>
      <c r="F205" s="209"/>
      <c r="G205" s="173">
        <f>G206</f>
        <v>0</v>
      </c>
    </row>
    <row r="206" spans="1:7" ht="13.5" customHeight="1" hidden="1">
      <c r="A206" s="159" t="s">
        <v>210</v>
      </c>
      <c r="B206" s="152" t="s">
        <v>91</v>
      </c>
      <c r="C206" s="160" t="s">
        <v>78</v>
      </c>
      <c r="D206" s="160" t="s">
        <v>50</v>
      </c>
      <c r="E206" s="160" t="s">
        <v>209</v>
      </c>
      <c r="F206" s="209" t="s">
        <v>211</v>
      </c>
      <c r="G206" s="173"/>
    </row>
    <row r="207" spans="1:7" ht="12.75">
      <c r="A207" s="227" t="s">
        <v>215</v>
      </c>
      <c r="B207" s="152" t="s">
        <v>91</v>
      </c>
      <c r="C207" s="160" t="s">
        <v>78</v>
      </c>
      <c r="D207" s="160" t="s">
        <v>50</v>
      </c>
      <c r="E207" s="205" t="s">
        <v>315</v>
      </c>
      <c r="F207" s="228"/>
      <c r="G207" s="173">
        <f>G208+G209+G215</f>
        <v>980.4000000000001</v>
      </c>
    </row>
    <row r="208" spans="1:7" ht="24">
      <c r="A208" s="163" t="s">
        <v>222</v>
      </c>
      <c r="B208" s="152" t="s">
        <v>91</v>
      </c>
      <c r="C208" s="160" t="s">
        <v>78</v>
      </c>
      <c r="D208" s="160" t="s">
        <v>50</v>
      </c>
      <c r="E208" s="205" t="s">
        <v>274</v>
      </c>
      <c r="F208" s="229">
        <v>112</v>
      </c>
      <c r="G208" s="224">
        <v>0.6</v>
      </c>
    </row>
    <row r="209" spans="1:7" ht="12.75">
      <c r="A209" s="227" t="s">
        <v>217</v>
      </c>
      <c r="B209" s="152" t="s">
        <v>91</v>
      </c>
      <c r="C209" s="160" t="s">
        <v>78</v>
      </c>
      <c r="D209" s="160" t="s">
        <v>50</v>
      </c>
      <c r="E209" s="205" t="s">
        <v>380</v>
      </c>
      <c r="F209" s="229"/>
      <c r="G209" s="224">
        <f>G210+G213</f>
        <v>364.1</v>
      </c>
    </row>
    <row r="210" spans="1:7" ht="12.75">
      <c r="A210" s="164" t="s">
        <v>218</v>
      </c>
      <c r="B210" s="152" t="s">
        <v>91</v>
      </c>
      <c r="C210" s="160" t="s">
        <v>78</v>
      </c>
      <c r="D210" s="160" t="s">
        <v>50</v>
      </c>
      <c r="E210" s="205" t="s">
        <v>380</v>
      </c>
      <c r="F210" s="229">
        <v>110</v>
      </c>
      <c r="G210" s="239">
        <f>G211+G212</f>
        <v>83.1</v>
      </c>
    </row>
    <row r="211" spans="1:7" ht="24">
      <c r="A211" s="164" t="s">
        <v>220</v>
      </c>
      <c r="B211" s="152" t="s">
        <v>91</v>
      </c>
      <c r="C211" s="160" t="s">
        <v>78</v>
      </c>
      <c r="D211" s="160" t="s">
        <v>50</v>
      </c>
      <c r="E211" s="205" t="s">
        <v>380</v>
      </c>
      <c r="F211" s="229">
        <v>111</v>
      </c>
      <c r="G211" s="239">
        <v>63.8</v>
      </c>
    </row>
    <row r="212" spans="1:7" ht="36">
      <c r="A212" s="170" t="s">
        <v>224</v>
      </c>
      <c r="B212" s="152" t="s">
        <v>91</v>
      </c>
      <c r="C212" s="160" t="s">
        <v>78</v>
      </c>
      <c r="D212" s="160" t="s">
        <v>50</v>
      </c>
      <c r="E212" s="205" t="s">
        <v>380</v>
      </c>
      <c r="F212" s="229">
        <v>119</v>
      </c>
      <c r="G212" s="239">
        <v>19.3</v>
      </c>
    </row>
    <row r="213" spans="1:7" ht="24">
      <c r="A213" s="189" t="s">
        <v>114</v>
      </c>
      <c r="B213" s="152" t="s">
        <v>91</v>
      </c>
      <c r="C213" s="160" t="s">
        <v>78</v>
      </c>
      <c r="D213" s="160" t="s">
        <v>50</v>
      </c>
      <c r="E213" s="205" t="s">
        <v>380</v>
      </c>
      <c r="F213" s="229">
        <v>240</v>
      </c>
      <c r="G213" s="239">
        <f>G214</f>
        <v>281</v>
      </c>
    </row>
    <row r="214" spans="1:7" ht="24">
      <c r="A214" s="189" t="s">
        <v>114</v>
      </c>
      <c r="B214" s="152" t="s">
        <v>91</v>
      </c>
      <c r="C214" s="160" t="s">
        <v>78</v>
      </c>
      <c r="D214" s="160" t="s">
        <v>50</v>
      </c>
      <c r="E214" s="205" t="s">
        <v>380</v>
      </c>
      <c r="F214" s="229">
        <v>244</v>
      </c>
      <c r="G214" s="239">
        <v>281</v>
      </c>
    </row>
    <row r="215" spans="1:7" ht="13.5" customHeight="1">
      <c r="A215" s="227" t="s">
        <v>217</v>
      </c>
      <c r="B215" s="152" t="s">
        <v>91</v>
      </c>
      <c r="C215" s="160" t="s">
        <v>78</v>
      </c>
      <c r="D215" s="160" t="s">
        <v>50</v>
      </c>
      <c r="E215" s="205" t="s">
        <v>178</v>
      </c>
      <c r="F215" s="228"/>
      <c r="G215" s="172">
        <f>G217+G222+G224</f>
        <v>615.7</v>
      </c>
    </row>
    <row r="216" spans="1:7" ht="27.75" customHeight="1" hidden="1">
      <c r="A216" s="163"/>
      <c r="B216" s="152"/>
      <c r="C216" s="160"/>
      <c r="D216" s="160"/>
      <c r="E216" s="205"/>
      <c r="F216" s="229"/>
      <c r="G216" s="224"/>
    </row>
    <row r="217" spans="1:7" ht="15.75" customHeight="1">
      <c r="A217" s="164" t="s">
        <v>218</v>
      </c>
      <c r="B217" s="152" t="s">
        <v>91</v>
      </c>
      <c r="C217" s="160" t="s">
        <v>78</v>
      </c>
      <c r="D217" s="160" t="s">
        <v>50</v>
      </c>
      <c r="E217" s="205" t="s">
        <v>178</v>
      </c>
      <c r="F217" s="229" t="s">
        <v>219</v>
      </c>
      <c r="G217" s="162">
        <f>G218+G219+G220</f>
        <v>560.5</v>
      </c>
    </row>
    <row r="218" spans="1:7" ht="25.5" customHeight="1">
      <c r="A218" s="164" t="s">
        <v>220</v>
      </c>
      <c r="B218" s="152" t="s">
        <v>91</v>
      </c>
      <c r="C218" s="160" t="s">
        <v>78</v>
      </c>
      <c r="D218" s="160" t="s">
        <v>50</v>
      </c>
      <c r="E218" s="205" t="s">
        <v>178</v>
      </c>
      <c r="F218" s="229" t="s">
        <v>221</v>
      </c>
      <c r="G218" s="167">
        <v>421</v>
      </c>
    </row>
    <row r="219" spans="1:7" ht="23.25" customHeight="1">
      <c r="A219" s="163" t="s">
        <v>222</v>
      </c>
      <c r="B219" s="152" t="s">
        <v>91</v>
      </c>
      <c r="C219" s="160" t="s">
        <v>78</v>
      </c>
      <c r="D219" s="160" t="s">
        <v>50</v>
      </c>
      <c r="E219" s="205" t="s">
        <v>178</v>
      </c>
      <c r="F219" s="229" t="s">
        <v>223</v>
      </c>
      <c r="G219" s="167">
        <v>12.4</v>
      </c>
    </row>
    <row r="220" spans="1:7" ht="39" customHeight="1">
      <c r="A220" s="170" t="s">
        <v>224</v>
      </c>
      <c r="B220" s="152" t="s">
        <v>91</v>
      </c>
      <c r="C220" s="160" t="s">
        <v>78</v>
      </c>
      <c r="D220" s="160" t="s">
        <v>50</v>
      </c>
      <c r="E220" s="205" t="s">
        <v>178</v>
      </c>
      <c r="F220" s="229" t="s">
        <v>225</v>
      </c>
      <c r="G220" s="167">
        <v>127.1</v>
      </c>
    </row>
    <row r="221" spans="1:7" ht="26.25" customHeight="1" hidden="1">
      <c r="A221" s="189" t="s">
        <v>114</v>
      </c>
      <c r="B221" s="152" t="s">
        <v>91</v>
      </c>
      <c r="C221" s="153" t="s">
        <v>78</v>
      </c>
      <c r="D221" s="153" t="s">
        <v>50</v>
      </c>
      <c r="E221" s="205"/>
      <c r="F221" s="165"/>
      <c r="G221" s="230"/>
    </row>
    <row r="222" spans="1:7" ht="30.75" customHeight="1">
      <c r="A222" s="189" t="s">
        <v>114</v>
      </c>
      <c r="B222" s="152" t="s">
        <v>91</v>
      </c>
      <c r="C222" s="160" t="s">
        <v>78</v>
      </c>
      <c r="D222" s="160" t="s">
        <v>50</v>
      </c>
      <c r="E222" s="205" t="s">
        <v>178</v>
      </c>
      <c r="F222" s="165" t="s">
        <v>115</v>
      </c>
      <c r="G222" s="230">
        <f>G223</f>
        <v>38.2</v>
      </c>
    </row>
    <row r="223" spans="1:7" ht="28.5" customHeight="1">
      <c r="A223" s="189" t="s">
        <v>116</v>
      </c>
      <c r="B223" s="152" t="s">
        <v>91</v>
      </c>
      <c r="C223" s="160" t="s">
        <v>78</v>
      </c>
      <c r="D223" s="160" t="s">
        <v>50</v>
      </c>
      <c r="E223" s="205" t="s">
        <v>178</v>
      </c>
      <c r="F223" s="165" t="s">
        <v>117</v>
      </c>
      <c r="G223" s="231">
        <v>38.2</v>
      </c>
    </row>
    <row r="224" spans="1:7" ht="13.5" customHeight="1">
      <c r="A224" s="164" t="s">
        <v>121</v>
      </c>
      <c r="B224" s="152" t="s">
        <v>91</v>
      </c>
      <c r="C224" s="160" t="s">
        <v>78</v>
      </c>
      <c r="D224" s="160" t="s">
        <v>50</v>
      </c>
      <c r="E224" s="205" t="s">
        <v>178</v>
      </c>
      <c r="F224" s="177" t="s">
        <v>122</v>
      </c>
      <c r="G224" s="157">
        <f>G225+G227+G226</f>
        <v>17</v>
      </c>
    </row>
    <row r="225" spans="1:7" ht="13.5" customHeight="1">
      <c r="A225" s="164" t="s">
        <v>123</v>
      </c>
      <c r="B225" s="152" t="s">
        <v>91</v>
      </c>
      <c r="C225" s="160" t="s">
        <v>78</v>
      </c>
      <c r="D225" s="160" t="s">
        <v>50</v>
      </c>
      <c r="E225" s="205" t="s">
        <v>178</v>
      </c>
      <c r="F225" s="177" t="s">
        <v>124</v>
      </c>
      <c r="G225" s="167">
        <v>1</v>
      </c>
    </row>
    <row r="226" spans="1:7" ht="13.5" customHeight="1">
      <c r="A226" s="189" t="s">
        <v>226</v>
      </c>
      <c r="B226" s="152" t="s">
        <v>91</v>
      </c>
      <c r="C226" s="160" t="s">
        <v>78</v>
      </c>
      <c r="D226" s="160" t="s">
        <v>50</v>
      </c>
      <c r="E226" s="205" t="s">
        <v>178</v>
      </c>
      <c r="F226" s="165" t="s">
        <v>126</v>
      </c>
      <c r="G226" s="167">
        <v>1</v>
      </c>
    </row>
    <row r="227" spans="1:7" ht="13.5" customHeight="1">
      <c r="A227" s="79" t="s">
        <v>127</v>
      </c>
      <c r="B227" s="152" t="s">
        <v>91</v>
      </c>
      <c r="C227" s="160" t="s">
        <v>78</v>
      </c>
      <c r="D227" s="160" t="s">
        <v>50</v>
      </c>
      <c r="E227" s="205" t="s">
        <v>178</v>
      </c>
      <c r="F227" s="232" t="s">
        <v>128</v>
      </c>
      <c r="G227" s="167">
        <v>15</v>
      </c>
    </row>
    <row r="228" spans="1:7" ht="12.75">
      <c r="A228" s="233" t="s">
        <v>80</v>
      </c>
      <c r="B228" s="152" t="s">
        <v>91</v>
      </c>
      <c r="C228" s="234">
        <v>10</v>
      </c>
      <c r="D228" s="234"/>
      <c r="E228" s="234"/>
      <c r="F228" s="235"/>
      <c r="G228" s="87">
        <f>G229+G233+G238+G243</f>
        <v>110.4</v>
      </c>
    </row>
    <row r="229" spans="1:7" ht="12.75">
      <c r="A229" s="233" t="s">
        <v>81</v>
      </c>
      <c r="B229" s="152" t="s">
        <v>91</v>
      </c>
      <c r="C229" s="236">
        <v>10</v>
      </c>
      <c r="D229" s="153" t="s">
        <v>50</v>
      </c>
      <c r="E229" s="152"/>
      <c r="F229" s="176"/>
      <c r="G229" s="224">
        <f>SUM(G230)</f>
        <v>110.4</v>
      </c>
    </row>
    <row r="230" spans="1:7" ht="12.75">
      <c r="A230" s="237" t="s">
        <v>227</v>
      </c>
      <c r="B230" s="152" t="s">
        <v>91</v>
      </c>
      <c r="C230" s="238">
        <v>10</v>
      </c>
      <c r="D230" s="160" t="s">
        <v>50</v>
      </c>
      <c r="E230" s="178" t="s">
        <v>228</v>
      </c>
      <c r="F230" s="177"/>
      <c r="G230" s="239">
        <f>G231</f>
        <v>110.4</v>
      </c>
    </row>
    <row r="231" spans="1:7" ht="24">
      <c r="A231" s="237" t="s">
        <v>229</v>
      </c>
      <c r="B231" s="152" t="s">
        <v>91</v>
      </c>
      <c r="C231" s="238">
        <v>10</v>
      </c>
      <c r="D231" s="160" t="s">
        <v>50</v>
      </c>
      <c r="E231" s="178" t="s">
        <v>190</v>
      </c>
      <c r="F231" s="177"/>
      <c r="G231" s="239">
        <f>G232</f>
        <v>110.4</v>
      </c>
    </row>
    <row r="232" spans="1:7" ht="24">
      <c r="A232" s="240" t="s">
        <v>230</v>
      </c>
      <c r="B232" s="152" t="s">
        <v>91</v>
      </c>
      <c r="C232" s="238">
        <v>10</v>
      </c>
      <c r="D232" s="160" t="s">
        <v>50</v>
      </c>
      <c r="E232" s="178" t="s">
        <v>190</v>
      </c>
      <c r="F232" s="177" t="s">
        <v>231</v>
      </c>
      <c r="G232" s="239">
        <f>G247</f>
        <v>110.4</v>
      </c>
    </row>
    <row r="233" spans="1:7" ht="12.75" hidden="1">
      <c r="A233" s="237" t="s">
        <v>82</v>
      </c>
      <c r="B233" s="152" t="s">
        <v>91</v>
      </c>
      <c r="C233" s="238">
        <v>10</v>
      </c>
      <c r="D233" s="160" t="s">
        <v>63</v>
      </c>
      <c r="E233" s="178" t="s">
        <v>232</v>
      </c>
      <c r="F233" s="177"/>
      <c r="G233" s="239">
        <f>G234</f>
        <v>0</v>
      </c>
    </row>
    <row r="234" spans="1:7" ht="12.75" hidden="1">
      <c r="A234" s="240" t="s">
        <v>233</v>
      </c>
      <c r="B234" s="152" t="s">
        <v>91</v>
      </c>
      <c r="C234" s="238">
        <v>10</v>
      </c>
      <c r="D234" s="160" t="s">
        <v>63</v>
      </c>
      <c r="E234" s="178" t="s">
        <v>232</v>
      </c>
      <c r="F234" s="177"/>
      <c r="G234" s="239">
        <f>G235</f>
        <v>0</v>
      </c>
    </row>
    <row r="235" spans="1:7" ht="48" hidden="1">
      <c r="A235" s="237" t="s">
        <v>234</v>
      </c>
      <c r="B235" s="152" t="s">
        <v>91</v>
      </c>
      <c r="C235" s="238">
        <v>10</v>
      </c>
      <c r="D235" s="160" t="s">
        <v>63</v>
      </c>
      <c r="E235" s="178" t="s">
        <v>232</v>
      </c>
      <c r="F235" s="177"/>
      <c r="G235" s="239">
        <f>G236</f>
        <v>0</v>
      </c>
    </row>
    <row r="236" spans="1:7" ht="60" hidden="1">
      <c r="A236" s="240" t="s">
        <v>235</v>
      </c>
      <c r="B236" s="152" t="s">
        <v>91</v>
      </c>
      <c r="C236" s="238">
        <v>10</v>
      </c>
      <c r="D236" s="160" t="s">
        <v>63</v>
      </c>
      <c r="E236" s="178" t="s">
        <v>232</v>
      </c>
      <c r="F236" s="177"/>
      <c r="G236" s="239">
        <f>G237</f>
        <v>0</v>
      </c>
    </row>
    <row r="237" spans="1:7" ht="12.75" hidden="1">
      <c r="A237" s="237" t="s">
        <v>236</v>
      </c>
      <c r="B237" s="152" t="s">
        <v>91</v>
      </c>
      <c r="C237" s="238">
        <v>10</v>
      </c>
      <c r="D237" s="160" t="s">
        <v>63</v>
      </c>
      <c r="E237" s="178" t="s">
        <v>232</v>
      </c>
      <c r="F237" s="177" t="s">
        <v>237</v>
      </c>
      <c r="G237" s="239">
        <f>1400-1400</f>
        <v>0</v>
      </c>
    </row>
    <row r="238" spans="1:7" ht="12.75" hidden="1">
      <c r="A238" s="237" t="s">
        <v>83</v>
      </c>
      <c r="B238" s="152" t="s">
        <v>91</v>
      </c>
      <c r="C238" s="238">
        <v>10</v>
      </c>
      <c r="D238" s="160" t="s">
        <v>54</v>
      </c>
      <c r="E238" s="178" t="s">
        <v>232</v>
      </c>
      <c r="F238" s="177"/>
      <c r="G238" s="239">
        <f>G239</f>
        <v>0</v>
      </c>
    </row>
    <row r="239" spans="1:7" ht="12.75" hidden="1">
      <c r="A239" s="240" t="s">
        <v>233</v>
      </c>
      <c r="B239" s="152" t="s">
        <v>91</v>
      </c>
      <c r="C239" s="238">
        <v>10</v>
      </c>
      <c r="D239" s="160" t="s">
        <v>54</v>
      </c>
      <c r="E239" s="178" t="s">
        <v>232</v>
      </c>
      <c r="F239" s="177"/>
      <c r="G239" s="239">
        <f>G240</f>
        <v>0</v>
      </c>
    </row>
    <row r="240" spans="1:7" ht="48" hidden="1">
      <c r="A240" s="237" t="s">
        <v>234</v>
      </c>
      <c r="B240" s="152" t="s">
        <v>91</v>
      </c>
      <c r="C240" s="238">
        <v>10</v>
      </c>
      <c r="D240" s="160" t="s">
        <v>54</v>
      </c>
      <c r="E240" s="178" t="s">
        <v>232</v>
      </c>
      <c r="F240" s="177"/>
      <c r="G240" s="239">
        <f>G241</f>
        <v>0</v>
      </c>
    </row>
    <row r="241" spans="1:7" ht="60" hidden="1">
      <c r="A241" s="240" t="s">
        <v>235</v>
      </c>
      <c r="B241" s="152" t="s">
        <v>91</v>
      </c>
      <c r="C241" s="238">
        <v>10</v>
      </c>
      <c r="D241" s="160" t="s">
        <v>54</v>
      </c>
      <c r="E241" s="178" t="s">
        <v>232</v>
      </c>
      <c r="F241" s="177"/>
      <c r="G241" s="239">
        <f>G242</f>
        <v>0</v>
      </c>
    </row>
    <row r="242" spans="1:7" ht="12.75" hidden="1">
      <c r="A242" s="237" t="s">
        <v>236</v>
      </c>
      <c r="B242" s="152" t="s">
        <v>91</v>
      </c>
      <c r="C242" s="238">
        <v>10</v>
      </c>
      <c r="D242" s="160" t="s">
        <v>54</v>
      </c>
      <c r="E242" s="178" t="s">
        <v>232</v>
      </c>
      <c r="F242" s="177" t="s">
        <v>237</v>
      </c>
      <c r="G242" s="239"/>
    </row>
    <row r="243" spans="1:7" ht="12.75" hidden="1">
      <c r="A243" s="233" t="s">
        <v>84</v>
      </c>
      <c r="B243" s="152" t="s">
        <v>91</v>
      </c>
      <c r="C243" s="238">
        <v>10</v>
      </c>
      <c r="D243" s="160" t="s">
        <v>56</v>
      </c>
      <c r="E243" s="178" t="s">
        <v>232</v>
      </c>
      <c r="F243" s="177"/>
      <c r="G243" s="239">
        <f>G244</f>
        <v>0</v>
      </c>
    </row>
    <row r="244" spans="1:7" ht="12.75" hidden="1">
      <c r="A244" s="241" t="s">
        <v>57</v>
      </c>
      <c r="B244" s="152" t="s">
        <v>91</v>
      </c>
      <c r="C244" s="160" t="s">
        <v>66</v>
      </c>
      <c r="D244" s="160" t="s">
        <v>56</v>
      </c>
      <c r="E244" s="178" t="s">
        <v>232</v>
      </c>
      <c r="F244" s="193"/>
      <c r="G244" s="239">
        <f>G245</f>
        <v>0</v>
      </c>
    </row>
    <row r="245" spans="1:7" ht="12.75" hidden="1">
      <c r="A245" s="241" t="s">
        <v>208</v>
      </c>
      <c r="B245" s="152" t="s">
        <v>91</v>
      </c>
      <c r="C245" s="160" t="s">
        <v>66</v>
      </c>
      <c r="D245" s="160" t="s">
        <v>56</v>
      </c>
      <c r="E245" s="178" t="s">
        <v>232</v>
      </c>
      <c r="F245" s="195"/>
      <c r="G245" s="239">
        <f>G246</f>
        <v>0</v>
      </c>
    </row>
    <row r="246" spans="1:7" ht="12.75" hidden="1">
      <c r="A246" s="159" t="s">
        <v>210</v>
      </c>
      <c r="B246" s="152" t="s">
        <v>91</v>
      </c>
      <c r="C246" s="160" t="s">
        <v>66</v>
      </c>
      <c r="D246" s="160" t="s">
        <v>56</v>
      </c>
      <c r="E246" s="178" t="s">
        <v>232</v>
      </c>
      <c r="F246" s="177" t="s">
        <v>211</v>
      </c>
      <c r="G246" s="239"/>
    </row>
    <row r="247" spans="1:7" ht="24">
      <c r="A247" s="242" t="s">
        <v>238</v>
      </c>
      <c r="B247" s="152" t="s">
        <v>91</v>
      </c>
      <c r="C247" s="238">
        <v>10</v>
      </c>
      <c r="D247" s="160" t="s">
        <v>50</v>
      </c>
      <c r="E247" s="178" t="s">
        <v>190</v>
      </c>
      <c r="F247" s="177" t="s">
        <v>278</v>
      </c>
      <c r="G247" s="239">
        <v>110.4</v>
      </c>
    </row>
    <row r="248" spans="1:7" ht="12.75" hidden="1">
      <c r="A248" s="243" t="s">
        <v>239</v>
      </c>
      <c r="B248" s="152" t="s">
        <v>91</v>
      </c>
      <c r="C248" s="152" t="s">
        <v>58</v>
      </c>
      <c r="D248" s="153"/>
      <c r="E248" s="203"/>
      <c r="F248" s="203"/>
      <c r="G248" s="172">
        <f>G249+G262</f>
        <v>0</v>
      </c>
    </row>
    <row r="249" spans="1:7" ht="12.75" hidden="1">
      <c r="A249" s="243" t="s">
        <v>240</v>
      </c>
      <c r="B249" s="152" t="s">
        <v>91</v>
      </c>
      <c r="C249" s="153" t="s">
        <v>58</v>
      </c>
      <c r="D249" s="153" t="s">
        <v>50</v>
      </c>
      <c r="E249" s="203"/>
      <c r="F249" s="203"/>
      <c r="G249" s="172">
        <f>G253</f>
        <v>0</v>
      </c>
    </row>
    <row r="250" spans="1:7" ht="48" hidden="1">
      <c r="A250" s="164" t="s">
        <v>241</v>
      </c>
      <c r="B250" s="152" t="s">
        <v>91</v>
      </c>
      <c r="C250" s="160" t="s">
        <v>58</v>
      </c>
      <c r="D250" s="160" t="s">
        <v>50</v>
      </c>
      <c r="E250" s="160" t="s">
        <v>242</v>
      </c>
      <c r="F250" s="177"/>
      <c r="G250" s="173">
        <f>G251</f>
        <v>0</v>
      </c>
    </row>
    <row r="251" spans="1:7" ht="24" hidden="1">
      <c r="A251" s="164" t="s">
        <v>243</v>
      </c>
      <c r="B251" s="152" t="s">
        <v>91</v>
      </c>
      <c r="C251" s="160" t="s">
        <v>58</v>
      </c>
      <c r="D251" s="160" t="s">
        <v>50</v>
      </c>
      <c r="E251" s="160" t="s">
        <v>244</v>
      </c>
      <c r="F251" s="177"/>
      <c r="G251" s="173">
        <f>G252</f>
        <v>0</v>
      </c>
    </row>
    <row r="252" spans="1:7" ht="12.75" hidden="1">
      <c r="A252" s="164" t="s">
        <v>245</v>
      </c>
      <c r="B252" s="152" t="s">
        <v>91</v>
      </c>
      <c r="C252" s="160" t="s">
        <v>58</v>
      </c>
      <c r="D252" s="160" t="s">
        <v>50</v>
      </c>
      <c r="E252" s="160" t="s">
        <v>244</v>
      </c>
      <c r="F252" s="177" t="s">
        <v>246</v>
      </c>
      <c r="G252" s="173">
        <v>0</v>
      </c>
    </row>
    <row r="253" spans="1:7" ht="12.75" hidden="1">
      <c r="A253" s="227" t="s">
        <v>215</v>
      </c>
      <c r="B253" s="152" t="s">
        <v>91</v>
      </c>
      <c r="C253" s="160" t="s">
        <v>58</v>
      </c>
      <c r="D253" s="160" t="s">
        <v>50</v>
      </c>
      <c r="E253" s="160" t="s">
        <v>247</v>
      </c>
      <c r="F253" s="177"/>
      <c r="G253" s="173">
        <f>G254+G257+G259</f>
        <v>0</v>
      </c>
    </row>
    <row r="254" spans="1:7" ht="12.75" hidden="1">
      <c r="A254" s="164" t="s">
        <v>218</v>
      </c>
      <c r="B254" s="152" t="s">
        <v>91</v>
      </c>
      <c r="C254" s="160" t="s">
        <v>58</v>
      </c>
      <c r="D254" s="160" t="s">
        <v>50</v>
      </c>
      <c r="E254" s="160" t="s">
        <v>248</v>
      </c>
      <c r="F254" s="177" t="s">
        <v>219</v>
      </c>
      <c r="G254" s="173">
        <f>G255+G256</f>
        <v>0</v>
      </c>
    </row>
    <row r="255" spans="1:7" ht="24" hidden="1">
      <c r="A255" s="164" t="s">
        <v>220</v>
      </c>
      <c r="B255" s="152" t="s">
        <v>91</v>
      </c>
      <c r="C255" s="160" t="s">
        <v>58</v>
      </c>
      <c r="D255" s="160" t="s">
        <v>50</v>
      </c>
      <c r="E255" s="160" t="s">
        <v>248</v>
      </c>
      <c r="F255" s="177" t="s">
        <v>221</v>
      </c>
      <c r="G255" s="173">
        <v>0</v>
      </c>
    </row>
    <row r="256" spans="1:7" ht="24" hidden="1">
      <c r="A256" s="163" t="s">
        <v>222</v>
      </c>
      <c r="B256" s="152" t="s">
        <v>91</v>
      </c>
      <c r="C256" s="160" t="s">
        <v>58</v>
      </c>
      <c r="D256" s="160" t="s">
        <v>50</v>
      </c>
      <c r="E256" s="160" t="s">
        <v>248</v>
      </c>
      <c r="F256" s="177" t="s">
        <v>223</v>
      </c>
      <c r="G256" s="173">
        <v>0</v>
      </c>
    </row>
    <row r="257" spans="1:7" ht="24" hidden="1">
      <c r="A257" s="164" t="s">
        <v>114</v>
      </c>
      <c r="B257" s="152" t="s">
        <v>91</v>
      </c>
      <c r="C257" s="160" t="s">
        <v>58</v>
      </c>
      <c r="D257" s="160" t="s">
        <v>50</v>
      </c>
      <c r="E257" s="160" t="s">
        <v>248</v>
      </c>
      <c r="F257" s="177" t="s">
        <v>115</v>
      </c>
      <c r="G257" s="173">
        <f>G258</f>
        <v>0</v>
      </c>
    </row>
    <row r="258" spans="1:7" ht="24" hidden="1">
      <c r="A258" s="164" t="s">
        <v>116</v>
      </c>
      <c r="B258" s="152" t="s">
        <v>91</v>
      </c>
      <c r="C258" s="160" t="s">
        <v>58</v>
      </c>
      <c r="D258" s="160" t="s">
        <v>50</v>
      </c>
      <c r="E258" s="160" t="s">
        <v>248</v>
      </c>
      <c r="F258" s="177" t="s">
        <v>117</v>
      </c>
      <c r="G258" s="173">
        <v>0</v>
      </c>
    </row>
    <row r="259" spans="1:7" ht="12.75" hidden="1">
      <c r="A259" s="164" t="s">
        <v>121</v>
      </c>
      <c r="B259" s="152" t="s">
        <v>91</v>
      </c>
      <c r="C259" s="160" t="s">
        <v>58</v>
      </c>
      <c r="D259" s="160" t="s">
        <v>50</v>
      </c>
      <c r="E259" s="160" t="s">
        <v>248</v>
      </c>
      <c r="F259" s="177" t="s">
        <v>122</v>
      </c>
      <c r="G259" s="173">
        <f>G260+G261</f>
        <v>0</v>
      </c>
    </row>
    <row r="260" spans="1:7" ht="12.75" hidden="1">
      <c r="A260" s="164" t="s">
        <v>123</v>
      </c>
      <c r="B260" s="152" t="s">
        <v>91</v>
      </c>
      <c r="C260" s="160" t="s">
        <v>58</v>
      </c>
      <c r="D260" s="160" t="s">
        <v>50</v>
      </c>
      <c r="E260" s="160" t="s">
        <v>248</v>
      </c>
      <c r="F260" s="177" t="s">
        <v>124</v>
      </c>
      <c r="G260" s="173">
        <v>0</v>
      </c>
    </row>
    <row r="261" spans="1:7" ht="12.75" hidden="1">
      <c r="A261" s="164" t="s">
        <v>226</v>
      </c>
      <c r="B261" s="152" t="s">
        <v>91</v>
      </c>
      <c r="C261" s="160" t="s">
        <v>58</v>
      </c>
      <c r="D261" s="160" t="s">
        <v>50</v>
      </c>
      <c r="E261" s="160" t="s">
        <v>248</v>
      </c>
      <c r="F261" s="177" t="s">
        <v>126</v>
      </c>
      <c r="G261" s="173">
        <v>0</v>
      </c>
    </row>
    <row r="262" spans="1:7" ht="12.75" hidden="1">
      <c r="A262" s="243" t="s">
        <v>249</v>
      </c>
      <c r="B262" s="152" t="s">
        <v>91</v>
      </c>
      <c r="C262" s="153" t="s">
        <v>58</v>
      </c>
      <c r="D262" s="153" t="s">
        <v>52</v>
      </c>
      <c r="E262" s="203"/>
      <c r="F262" s="176"/>
      <c r="G262" s="172">
        <f>G263</f>
        <v>0</v>
      </c>
    </row>
    <row r="263" spans="1:7" ht="12.75" customHeight="1" hidden="1">
      <c r="A263" s="242" t="s">
        <v>250</v>
      </c>
      <c r="B263" s="152" t="s">
        <v>91</v>
      </c>
      <c r="C263" s="160" t="s">
        <v>58</v>
      </c>
      <c r="D263" s="160" t="s">
        <v>52</v>
      </c>
      <c r="E263" s="205" t="s">
        <v>251</v>
      </c>
      <c r="F263" s="205"/>
      <c r="G263" s="173">
        <f>G266</f>
        <v>0</v>
      </c>
    </row>
    <row r="264" spans="1:7" ht="36" hidden="1">
      <c r="A264" s="242" t="s">
        <v>252</v>
      </c>
      <c r="B264" s="152" t="s">
        <v>91</v>
      </c>
      <c r="C264" s="160" t="s">
        <v>58</v>
      </c>
      <c r="D264" s="160" t="s">
        <v>52</v>
      </c>
      <c r="E264" s="205" t="s">
        <v>253</v>
      </c>
      <c r="F264" s="195"/>
      <c r="G264" s="173">
        <f>G265</f>
        <v>0</v>
      </c>
    </row>
    <row r="265" spans="1:7" ht="24" hidden="1">
      <c r="A265" s="163" t="s">
        <v>222</v>
      </c>
      <c r="B265" s="152" t="s">
        <v>91</v>
      </c>
      <c r="C265" s="160" t="s">
        <v>58</v>
      </c>
      <c r="D265" s="160" t="s">
        <v>52</v>
      </c>
      <c r="E265" s="205" t="s">
        <v>253</v>
      </c>
      <c r="F265" s="195">
        <v>240</v>
      </c>
      <c r="G265" s="173">
        <f>G266</f>
        <v>0</v>
      </c>
    </row>
    <row r="266" spans="1:7" ht="24" hidden="1">
      <c r="A266" s="164" t="s">
        <v>114</v>
      </c>
      <c r="B266" s="152" t="s">
        <v>91</v>
      </c>
      <c r="C266" s="160" t="s">
        <v>58</v>
      </c>
      <c r="D266" s="160" t="s">
        <v>52</v>
      </c>
      <c r="E266" s="205" t="s">
        <v>253</v>
      </c>
      <c r="F266" s="177" t="s">
        <v>117</v>
      </c>
      <c r="G266" s="173"/>
    </row>
    <row r="267" spans="1:7" ht="13.5" thickBot="1">
      <c r="A267" s="244" t="s">
        <v>85</v>
      </c>
      <c r="B267" s="245" t="s">
        <v>91</v>
      </c>
      <c r="C267" s="246"/>
      <c r="D267" s="246"/>
      <c r="E267" s="246"/>
      <c r="F267" s="246"/>
      <c r="G267" s="247">
        <f>G228+G202+G126+G122+G73+G17+0.1</f>
        <v>5373.242</v>
      </c>
    </row>
    <row r="268" spans="1:7" ht="12.75">
      <c r="A268" s="248"/>
      <c r="B268" s="249"/>
      <c r="C268" s="249"/>
      <c r="D268" s="249"/>
      <c r="E268" s="250"/>
      <c r="F268" s="249"/>
      <c r="G268" s="251"/>
    </row>
    <row r="269" spans="2:7" ht="12.75">
      <c r="B269" s="253"/>
      <c r="C269" s="253"/>
      <c r="D269" s="253"/>
      <c r="E269" s="254"/>
      <c r="F269" s="253"/>
      <c r="G269" s="255"/>
    </row>
  </sheetData>
  <sheetProtection/>
  <mergeCells count="7">
    <mergeCell ref="A10:G10"/>
    <mergeCell ref="A11:G11"/>
    <mergeCell ref="A12:F12"/>
    <mergeCell ref="A3:G3"/>
    <mergeCell ref="A4:G4"/>
    <mergeCell ref="A5:G5"/>
    <mergeCell ref="A6:G6"/>
  </mergeCells>
  <printOptions/>
  <pageMargins left="0.75" right="0.32" top="0.58" bottom="0.35" header="0.5" footer="0.5"/>
  <pageSetup fitToHeight="2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2019-04-01T08:25:43Z</cp:lastPrinted>
  <dcterms:created xsi:type="dcterms:W3CDTF">1996-10-08T23:32:33Z</dcterms:created>
  <dcterms:modified xsi:type="dcterms:W3CDTF">2019-04-01T08:25:47Z</dcterms:modified>
  <cp:category/>
  <cp:version/>
  <cp:contentType/>
  <cp:contentStatus/>
</cp:coreProperties>
</file>